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graem\Graeme Drake Dropbox\Graeme Drake\APAC\APAC Management System\FIN\"/>
    </mc:Choice>
  </mc:AlternateContent>
  <xr:revisionPtr revIDLastSave="0" documentId="13_ncr:1_{BE6A5A73-1E1C-47FC-AFD8-F02704BAA09A}" xr6:coauthVersionLast="47" xr6:coauthVersionMax="47" xr10:uidLastSave="{00000000-0000-0000-0000-000000000000}"/>
  <bookViews>
    <workbookView xWindow="-108" yWindow="-108" windowWidth="23256" windowHeight="12456" xr2:uid="{00000000-000D-0000-FFFF-FFFF00000000}"/>
  </bookViews>
  <sheets>
    <sheet name="Proposal Request Form" sheetId="1" r:id="rId1"/>
    <sheet name="Requirements" sheetId="4" r:id="rId2"/>
    <sheet name="Budget" sheetId="3" r:id="rId3"/>
    <sheet name="Timetabl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3" l="1"/>
  <c r="L50" i="3"/>
  <c r="K60" i="3"/>
  <c r="K65" i="3" s="1"/>
  <c r="J65" i="3"/>
  <c r="I65" i="3"/>
  <c r="H65" i="3"/>
  <c r="G65" i="3"/>
  <c r="K57" i="3"/>
  <c r="J57" i="3"/>
  <c r="I57" i="3"/>
  <c r="H57" i="3"/>
  <c r="G57" i="3"/>
  <c r="F27" i="3"/>
  <c r="K27" i="3"/>
  <c r="L27" i="3"/>
  <c r="F9" i="3"/>
  <c r="F8" i="3"/>
  <c r="F14" i="3" s="1"/>
  <c r="K61" i="3"/>
  <c r="K62" i="3"/>
  <c r="K63" i="3"/>
  <c r="F63" i="3"/>
  <c r="L63" i="3"/>
  <c r="K64" i="3"/>
  <c r="K49" i="3"/>
  <c r="L49" i="3" s="1"/>
  <c r="K50" i="3"/>
  <c r="K51" i="3"/>
  <c r="G52" i="3"/>
  <c r="H52" i="3"/>
  <c r="J52" i="3"/>
  <c r="F51" i="3"/>
  <c r="L51" i="3" s="1"/>
  <c r="G14" i="3"/>
  <c r="G67" i="3" s="1"/>
  <c r="B42" i="1" s="1"/>
  <c r="H14" i="3"/>
  <c r="H67" i="3" s="1"/>
  <c r="B43" i="1" s="1"/>
  <c r="H23" i="3"/>
  <c r="H31" i="3"/>
  <c r="H38" i="3"/>
  <c r="H45" i="3"/>
  <c r="I14" i="3"/>
  <c r="I67" i="3" s="1"/>
  <c r="B44" i="1" s="1"/>
  <c r="I23" i="3"/>
  <c r="I31" i="3"/>
  <c r="I38" i="3"/>
  <c r="I45" i="3"/>
  <c r="J14" i="3"/>
  <c r="J67" i="3" s="1"/>
  <c r="B45" i="1" s="1"/>
  <c r="K8" i="3"/>
  <c r="L8" i="3" s="1"/>
  <c r="K9" i="3"/>
  <c r="L9" i="3" s="1"/>
  <c r="K10" i="3"/>
  <c r="K11" i="3"/>
  <c r="K12" i="3"/>
  <c r="K13" i="3"/>
  <c r="F10" i="3"/>
  <c r="L10" i="3" s="1"/>
  <c r="F11" i="3"/>
  <c r="F12" i="3"/>
  <c r="L12" i="3" s="1"/>
  <c r="F13" i="3"/>
  <c r="L13" i="3" s="1"/>
  <c r="K20" i="3"/>
  <c r="K21" i="3"/>
  <c r="L21" i="3" s="1"/>
  <c r="K22" i="3"/>
  <c r="L22" i="3" s="1"/>
  <c r="K26" i="3"/>
  <c r="L26" i="3" s="1"/>
  <c r="K28" i="3"/>
  <c r="L28" i="3" s="1"/>
  <c r="F28" i="3"/>
  <c r="K29" i="3"/>
  <c r="K30" i="3"/>
  <c r="F30" i="3"/>
  <c r="L30" i="3"/>
  <c r="K34" i="3"/>
  <c r="L34" i="3" s="1"/>
  <c r="K35" i="3"/>
  <c r="K36" i="3"/>
  <c r="K37" i="3"/>
  <c r="L37" i="3" s="1"/>
  <c r="K41" i="3"/>
  <c r="K42" i="3"/>
  <c r="K43" i="3"/>
  <c r="L43" i="3" s="1"/>
  <c r="K44" i="3"/>
  <c r="L44" i="3" s="1"/>
  <c r="K48" i="3"/>
  <c r="K52" i="3" s="1"/>
  <c r="K54" i="3"/>
  <c r="K55" i="3"/>
  <c r="K56" i="3"/>
  <c r="K19" i="3"/>
  <c r="G45" i="3"/>
  <c r="J45" i="3"/>
  <c r="K45" i="3"/>
  <c r="G38" i="3"/>
  <c r="K38" i="3" s="1"/>
  <c r="J38" i="3"/>
  <c r="G31" i="3"/>
  <c r="J31" i="3"/>
  <c r="K31" i="3"/>
  <c r="J23" i="3"/>
  <c r="K23" i="3"/>
  <c r="F37" i="3"/>
  <c r="F36" i="3"/>
  <c r="L36" i="3"/>
  <c r="F35" i="3"/>
  <c r="L35" i="3"/>
  <c r="F34" i="3"/>
  <c r="F49" i="3"/>
  <c r="F52" i="3" s="1"/>
  <c r="F50" i="3"/>
  <c r="F48" i="3"/>
  <c r="F20" i="3"/>
  <c r="F21" i="3"/>
  <c r="F22" i="3"/>
  <c r="F26" i="3"/>
  <c r="F31" i="3" s="1"/>
  <c r="F29" i="3"/>
  <c r="L29" i="3" s="1"/>
  <c r="F41" i="3"/>
  <c r="F45" i="3" s="1"/>
  <c r="L41" i="3"/>
  <c r="L45" i="3" s="1"/>
  <c r="F42" i="3"/>
  <c r="L42" i="3"/>
  <c r="F43" i="3"/>
  <c r="F44" i="3"/>
  <c r="F55" i="3"/>
  <c r="L55" i="3" s="1"/>
  <c r="L57" i="3" s="1"/>
  <c r="F57" i="3"/>
  <c r="F60" i="3"/>
  <c r="L60" i="3" s="1"/>
  <c r="F61" i="3"/>
  <c r="L61" i="3"/>
  <c r="F62" i="3"/>
  <c r="L62" i="3" s="1"/>
  <c r="F64" i="3"/>
  <c r="F19" i="3"/>
  <c r="F23" i="3" s="1"/>
  <c r="L64" i="3"/>
  <c r="L11" i="3"/>
  <c r="F38" i="3"/>
  <c r="L20" i="3"/>
  <c r="L19" i="3"/>
  <c r="L38" i="3" l="1"/>
  <c r="L31" i="3"/>
  <c r="L23" i="3"/>
  <c r="L65" i="3"/>
  <c r="L14" i="3"/>
  <c r="F67" i="3"/>
  <c r="B40" i="1" s="1"/>
  <c r="F65" i="3"/>
  <c r="K14" i="3"/>
  <c r="K67" i="3" s="1"/>
  <c r="B46" i="1" s="1"/>
  <c r="L48" i="3"/>
  <c r="L52" i="3" s="1"/>
  <c r="L67" i="3" l="1"/>
  <c r="B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tc={B11C7164-2545-448A-9881-BCB9DBAF507D}</author>
    <author>tc={C8B49E6E-A349-479D-80D6-224D5C626DFE}</author>
    <author>tc={4D7E9687-52E4-4425-A432-37A965951943}</author>
  </authors>
  <commentList>
    <comment ref="D26" authorId="0" shapeId="0" xr:uid="{B11C7164-2545-448A-9881-BCB9DBAF507D}">
      <text>
        <t>[Threaded comment]
Your version of Excel allows you to read this threaded comment; however, any edits to it will get removed if the file is opened in a newer version of Excel. Learn more: https://go.microsoft.com/fwlink/?linkid=870924
Comment:
    Air Canada flexible economy return = AUD 2,500
Qantas flexible economy return = AUD 1,800</t>
      </text>
    </comment>
    <comment ref="E29" authorId="1" shapeId="0" xr:uid="{C8B49E6E-A349-479D-80D6-224D5C626DFE}">
      <text>
        <t>[Threaded comment]
Your version of Excel allows you to read this threaded comment; however, any edits to it will get removed if the file is opened in a newer version of Excel. Learn more: https://go.microsoft.com/fwlink/?linkid=870924
Comment:
    2 facilitators x 3 nights</t>
      </text>
    </comment>
    <comment ref="E55" authorId="2" shapeId="0" xr:uid="{4D7E9687-52E4-4425-A432-37A965951943}">
      <text>
        <t>[Threaded comment]
Your version of Excel allows you to read this threaded comment; however, any edits to it will get removed if the file is opened in a newer version of Excel. Learn more: https://go.microsoft.com/fwlink/?linkid=870924
Comment:
    Maximum 35 participants x 2 days</t>
      </text>
    </comment>
  </commentList>
</comments>
</file>

<file path=xl/sharedStrings.xml><?xml version="1.0" encoding="utf-8"?>
<sst xmlns="http://schemas.openxmlformats.org/spreadsheetml/2006/main" count="287" uniqueCount="225">
  <si>
    <t>Total</t>
  </si>
  <si>
    <t>Item</t>
  </si>
  <si>
    <t>Flights</t>
  </si>
  <si>
    <t>Airport transfers</t>
  </si>
  <si>
    <t>Accommodation</t>
  </si>
  <si>
    <t>Daily allowance</t>
  </si>
  <si>
    <t>Self funded</t>
  </si>
  <si>
    <t>Venue charges</t>
  </si>
  <si>
    <t>Unit cost</t>
  </si>
  <si>
    <t>Donor</t>
  </si>
  <si>
    <t>Self-funded</t>
  </si>
  <si>
    <t>Balance</t>
  </si>
  <si>
    <t>Subtotal</t>
  </si>
  <si>
    <t># of units</t>
  </si>
  <si>
    <t>Extra items</t>
  </si>
  <si>
    <t>Training materials</t>
  </si>
  <si>
    <t>Photocopying</t>
  </si>
  <si>
    <t>Name badges</t>
  </si>
  <si>
    <t>Host</t>
  </si>
  <si>
    <t>Organizer</t>
  </si>
  <si>
    <t>Paid by</t>
  </si>
  <si>
    <t>Labour charges</t>
  </si>
  <si>
    <t>Translation services</t>
  </si>
  <si>
    <t>Communications (telephone, fax, mail, courier)</t>
  </si>
  <si>
    <t>Training bag/pack</t>
  </si>
  <si>
    <t>Publication/distribution of materials (e.g. CD/DVD)</t>
  </si>
  <si>
    <t>Other (e.g. photographer) Please specify:</t>
  </si>
  <si>
    <t>Event dinner</t>
  </si>
  <si>
    <t>Others (e.g. courier charges)</t>
  </si>
  <si>
    <t>Other</t>
  </si>
  <si>
    <t>Date:</t>
  </si>
  <si>
    <t>Totals</t>
  </si>
  <si>
    <t>AUD</t>
  </si>
  <si>
    <t>Host funded</t>
  </si>
  <si>
    <t>All figures are to be in Australian dollars (AUD) and include all relevant taxes</t>
  </si>
  <si>
    <t>IMPORTANT:</t>
  </si>
  <si>
    <t>Proposal summary</t>
  </si>
  <si>
    <t xml:space="preserve">Host </t>
  </si>
  <si>
    <t>Total expenditure</t>
  </si>
  <si>
    <t>Proposal description and justification</t>
  </si>
  <si>
    <t xml:space="preserve">Funded by </t>
  </si>
  <si>
    <t>Total funding</t>
  </si>
  <si>
    <t>Secretarial assistance</t>
  </si>
  <si>
    <t>Participant and speaker expenditure</t>
  </si>
  <si>
    <t>Attendance certificates</t>
  </si>
  <si>
    <t>Daily meeting package (room hire, projector, refreshments, lunch, Wi-Fi)</t>
  </si>
  <si>
    <t>Specialized equipment or materials (e.g. backdrop)</t>
  </si>
  <si>
    <t>Requirements</t>
  </si>
  <si>
    <t>Administrative support</t>
  </si>
  <si>
    <t xml:space="preserve">     </t>
  </si>
  <si>
    <t>Other arrangements</t>
  </si>
  <si>
    <t>Reporting</t>
  </si>
  <si>
    <t>Event and registration website</t>
  </si>
  <si>
    <t>Catering</t>
  </si>
  <si>
    <r>
      <t xml:space="preserve">The equipment and other items that need to be set up and tested as working in the training room </t>
    </r>
    <r>
      <rPr>
        <b/>
        <u/>
        <sz val="11"/>
        <rFont val="Calibri"/>
        <family val="2"/>
      </rPr>
      <t>before</t>
    </r>
    <r>
      <rPr>
        <sz val="11"/>
        <rFont val="Calibri"/>
        <family val="2"/>
      </rPr>
      <t xml:space="preserve"> the training session begins include:</t>
    </r>
  </si>
  <si>
    <r>
      <t>Expenditure</t>
    </r>
    <r>
      <rPr>
        <sz val="11"/>
        <rFont val="Calibri"/>
        <family val="2"/>
      </rPr>
      <t xml:space="preserve"> (Australian dollars (AUD))</t>
    </r>
  </si>
  <si>
    <r>
      <t xml:space="preserve">Funding </t>
    </r>
    <r>
      <rPr>
        <sz val="11"/>
        <rFont val="Calibri"/>
        <family val="2"/>
      </rPr>
      <t>(Australian Dollars (AUD))</t>
    </r>
  </si>
  <si>
    <t>Event end date</t>
  </si>
  <si>
    <t>Event start date</t>
  </si>
  <si>
    <t>Training materials completed and submitted to host</t>
  </si>
  <si>
    <t>Registration website released</t>
  </si>
  <si>
    <t>Host confirms venue and dates</t>
  </si>
  <si>
    <t>Host confirmed</t>
  </si>
  <si>
    <t>Online feedback survey opened</t>
  </si>
  <si>
    <t>Online feedback survey closed</t>
  </si>
  <si>
    <t>Online feedback survey reported</t>
  </si>
  <si>
    <t>Donor reports completed by host and participants</t>
  </si>
  <si>
    <t>Task</t>
  </si>
  <si>
    <t>Due date</t>
  </si>
  <si>
    <t>Participants</t>
  </si>
  <si>
    <t>Version of this proposal:</t>
  </si>
  <si>
    <t>Position:</t>
  </si>
  <si>
    <t>Organization:</t>
  </si>
  <si>
    <t>Contact number:</t>
  </si>
  <si>
    <t>Email:</t>
  </si>
  <si>
    <t>Title of proposed activity:</t>
  </si>
  <si>
    <t>Type of activity (e.g. training course):</t>
  </si>
  <si>
    <t>Venue (site, city, country):</t>
  </si>
  <si>
    <t>Description (what):</t>
  </si>
  <si>
    <t>Organisational tasks and responsibilities (how):</t>
  </si>
  <si>
    <t>Time line of key milestones and cut-off dates (when):</t>
  </si>
  <si>
    <t>Which APAC Committee does the activity come under?:</t>
  </si>
  <si>
    <t xml:space="preserve">APAC </t>
  </si>
  <si>
    <t>External Donor</t>
  </si>
  <si>
    <t>Venue and equipment</t>
  </si>
  <si>
    <t>The training room should ideally have natural light, have climate control (air conditioning or heating as relevant), ventilation, and be away from areas that can provide distractions or difficulties in hearing the presentations and associated discussions (e.g. away from lobbies, reception areas, kitchens and dining areas).</t>
  </si>
  <si>
    <t>b)  Confirmation of the security arrangements for the event, especially in relation to control of access and securing the room during breaks;</t>
  </si>
  <si>
    <t>a)  Emergency and evacuation procedures;</t>
  </si>
  <si>
    <t>c)  Adequate number of tables and chairs (including some surplus chairs, and extra table if possible) arranged as agreed;</t>
  </si>
  <si>
    <t>d)  Power boards at each table so all participants may plug in their laptops;</t>
  </si>
  <si>
    <t>e)  PowerPoint projector and presentation area (screen or clear wall);</t>
  </si>
  <si>
    <t>f)  Speaker’s light pointer and remote control for projector;</t>
  </si>
  <si>
    <t>g)  Microphones for the trainer and for trainees;</t>
  </si>
  <si>
    <t>h)  Flip charts with large paper pads, or whiteboards, and suitable marker pens.  Quantity to be agreed;</t>
  </si>
  <si>
    <t>i)  Tape or blue-tack and permission to temporarily attach completed flip chart paper to walls for presentation purposes;</t>
  </si>
  <si>
    <t>j)  Name tags and name panels;</t>
  </si>
  <si>
    <t>k) Individual paper pads and pens;</t>
  </si>
  <si>
    <t>l)  Water and mints/refreshments for each participant;</t>
  </si>
  <si>
    <t>n)  Arrangements for a photographer for any group or in-session photographs, and confirmation from participants that photographs may be taken of them.</t>
  </si>
  <si>
    <t>a)  Adequate facilities and areas for setting up and providing morning and afternoon tea/coffee breaks and lunch breaks in a way that does not disrupt the delivery of the event; and</t>
  </si>
  <si>
    <t>b)  Lunches should include a selection of hot and cold dishes and cater for different dietary (e.g. vegetarian options) and religious (e.g. halal) requirements.</t>
  </si>
  <si>
    <t>e)  Biographies of the speakers/trainer(s);</t>
  </si>
  <si>
    <t>a)  Attendance sheets each day;</t>
  </si>
  <si>
    <t>c)  Individual quiz materials (if relevant);</t>
  </si>
  <si>
    <t>d)  Instructions and papers for any examination (if relevant).</t>
  </si>
  <si>
    <t>During the course of the event the following materials needed to have been printed and ready to hand out at the appropriate intervals:</t>
  </si>
  <si>
    <t>b)  Group exercise materials (if relevant);</t>
  </si>
  <si>
    <t>The host must arrange appropriate administrative support before, during and after the event.  Generally speaking there should be an administrative resource on-call throughout the event.  Administrative support must be responsible for:</t>
  </si>
  <si>
    <t>c)  Facilitating the event in terms of dealing with special requests from participants, and generally solving any logistical problems;</t>
  </si>
  <si>
    <t>d)  Facilitating the distribution of any training materials or handouts and handing around microphones during the event;</t>
  </si>
  <si>
    <t>f)  Preparing certificates using the APAC templates for signature and presentation, and fixing any errors and subsequent follow up with the trainer/facilitator and participants.</t>
  </si>
  <si>
    <t>Attendance and participation</t>
  </si>
  <si>
    <t>All participants will be expected to attend the entirety of the event in order to receive a certificate.  As an appropriate record the host shall arrange for an attendance sheet to be signed by each participant each morning/start of the event.</t>
  </si>
  <si>
    <t>Version:</t>
  </si>
  <si>
    <t>Trainer / Speaker / Facilitator 3 (Name: xxxxx)</t>
  </si>
  <si>
    <t>Event Budget</t>
  </si>
  <si>
    <t>Event Timetable</t>
  </si>
  <si>
    <t>Attendance certificates issued</t>
  </si>
  <si>
    <t>APAC</t>
  </si>
  <si>
    <t>APAC funded</t>
  </si>
  <si>
    <t>Event Materials (if relevant)</t>
  </si>
  <si>
    <t>c)  Any appropriate training materials;</t>
  </si>
  <si>
    <t>Name of the proposer/organiser:</t>
  </si>
  <si>
    <t>Justification for the activity/budget requested (why):</t>
  </si>
  <si>
    <t>Details of any similar training organised previously by APAC (if relevant):</t>
  </si>
  <si>
    <t>Reporting on the outcomes of the activity:</t>
  </si>
  <si>
    <t>Type of certificate to be awarded to participants:</t>
  </si>
  <si>
    <t>Draft 1</t>
  </si>
  <si>
    <t>Senior Accreditation Officer</t>
  </si>
  <si>
    <t>APAC Workshop on accreditation in the medical sector using ISO 15189</t>
  </si>
  <si>
    <t>Workshop</t>
  </si>
  <si>
    <t>Capacity Building Committee (CBC)</t>
  </si>
  <si>
    <t>Key persons and types of participants (who), including target APAC participants; criteria for participation; guests to be invited and any fees to be charged</t>
  </si>
  <si>
    <t>APAC Activity Proposal Form and Budget</t>
  </si>
  <si>
    <t>2-days, 15-16 May 2019</t>
  </si>
  <si>
    <t>Duration and proposed dates:</t>
  </si>
  <si>
    <t>Maximum number of participants and speakers:</t>
  </si>
  <si>
    <t>The outcomes of the training will be collected through an online feedback survey and reported to the CBC.</t>
  </si>
  <si>
    <t xml:space="preserve">Expected deliverables and outcomes:  </t>
  </si>
  <si>
    <t>In 2017 APLAC and PAC members undertook a survey of capacity building needs and a workshop of on ISO 15189 accreditation was given a high priority.</t>
  </si>
  <si>
    <t>The expected deliverable is the successful completion of the event.  The expected outcomes are for participants to finish the event with a greater degree of knowledge and understanding on the subject matter, including shared experiences, ideas and examples of how other organizations are applying these requirements.  It is expected participants will take home and disseminate the knowledge that they have gained to their own organization, colleagues and other stakeholders.</t>
  </si>
  <si>
    <t>Complete</t>
  </si>
  <si>
    <t>Committee Chair</t>
  </si>
  <si>
    <t>a)  Event/session agenda/programme;</t>
  </si>
  <si>
    <t>b)  List of participants, including titles, organisation and email addressees, if possible;</t>
  </si>
  <si>
    <r>
      <t xml:space="preserve">Hosts of APAC events are to make arrangements that will fulfil the following requirements. 
Please also read APAC CBC-001 </t>
    </r>
    <r>
      <rPr>
        <i/>
        <sz val="11"/>
        <rFont val="Calibri"/>
        <family val="2"/>
        <scheme val="minor"/>
      </rPr>
      <t xml:space="preserve">Capacity Building Activities and Funding </t>
    </r>
    <r>
      <rPr>
        <sz val="11"/>
        <rFont val="Calibri"/>
        <family val="2"/>
        <scheme val="minor"/>
      </rPr>
      <t>- https://www.apac-accreditation.org/publications/cbc-series/</t>
    </r>
  </si>
  <si>
    <t>Donor (e.g. APEC, PTB, UNIDO) funded</t>
  </si>
  <si>
    <t>The  venue needs to be sufficiently large for the expected number of participants.  The layout (e.g. classroom style, banqueting style, U-shaped, boardroom etc) must be agreed in advance between the host, facilitators/trainers and the venue.  Separate table and chairs may be required for the facilitators/trainers with easy access to the presentation equipment.</t>
  </si>
  <si>
    <t>Preferably catering for morning and afternoon breaks and lunches should be in a separate room from the event room, and be within the same building as where the event is taking place.  As a minimum, the host should arrange for the following at no extra charge to the participants:</t>
  </si>
  <si>
    <t>a)  Communicating with venue management to ensure suitable services, facilities and equipment are provided for the event and trainer/facilitator in a timely fashion;</t>
  </si>
  <si>
    <t>For multi-day events, the host may wish to host a dinner on one of the nights but this would normally be at the host's own expense.  Where possible, any dinner should not be on the night of arrival or the last night after the event is completed given the potential for some participants to be suffering jet-lag or departing immediately after the event is concluded.</t>
  </si>
  <si>
    <t>Person responsible</t>
  </si>
  <si>
    <t>Participant list sent to APAC Secretariat</t>
  </si>
  <si>
    <t>TEXT IS GREY IS AN EXAMPLE ON HOW TO CORRECTLY COMPLETE THIS DOCUMENT</t>
  </si>
  <si>
    <t>This is an introductory/intermediate workshop on the use of ISO 15189 accreditation in the medical sector, including relevant ILAC requirements.  The facilitators will provide a description of how ISO 15189 accreditation is conducted in the medial sector and participants will be encouraged to share their experiences and ask questions.</t>
  </si>
  <si>
    <t>The workshop is for accreditation assessment staff of APAC members.  Initially there will be a limit of 2 participants per APAC member.  If towards the end of the registration period there is excess capacity an invitation for more PAC member participants to be made.  This invitation may also be extended to personnel of accredited ISO 15189 facilities with APAC member approval by the APAC Secretary.  Participants are expected to be familiar with accreditation in accordance with ISO/IEC 17011, and have a working knowledge of ISO 15189 and how it is assessed during accreditation.  There are no registration fees to attend this event but participants are expected to fund their own participation (e.g. travel, accommodation, per diems etc).  A limited APAC travel subsidy may be available for participants from eligible APAC members from developing countries.  This will be determined once the venue costs, event package and faciliatory/trainer expenses are confirmed.</t>
  </si>
  <si>
    <t>Attendance certificate.</t>
  </si>
  <si>
    <t>17 January 2019</t>
  </si>
  <si>
    <t>Mr. John Smith</t>
  </si>
  <si>
    <t>ABC Accreditation Service (ABC)</t>
  </si>
  <si>
    <t>+xx xxxx xxxxx</t>
  </si>
  <si>
    <t>john.smith@abcaccreditation.org</t>
  </si>
  <si>
    <t>Pearl Garden Hotel, Athena, Atlantis</t>
  </si>
  <si>
    <t>Dr. Ann Smith (ABC), anne.smith@abcaccreditation.org and Mr. Bruce Smith (ABC), bruce.smith@abcaccreditation.org</t>
  </si>
  <si>
    <t>Trainer / Speaker / Facilitator 1 (Name: Dr. Dr. Ann Smith (ABC), anne.smith@abcaccreditation.org)</t>
  </si>
  <si>
    <t>Trainer / Speaker / Facilitator 2 (Name: Mr. Bruce Smith (ABC), bruce.smith@abcaccreditation.org)</t>
  </si>
  <si>
    <t>ABC</t>
  </si>
  <si>
    <t>Flights - Ann</t>
  </si>
  <si>
    <t>Flights - Bruce</t>
  </si>
  <si>
    <t>See Timetable tab for details.  Completion of the logistically details, such as confirming the venue and accommodation options will be completed by the host by 23 January 2019. The agenda/programme must be finalised by 6 February 2019. The registration website will be completed and made available by mid February. Online registrations will close on the 17 April 2019 .  The facilitators/trainers shall prepare and submit there materials by 17 April 2019 to give time for preparation of training packs.  The materials will also be uploaded onto the event website for electronic access and distribution.  The participants are expected to make their own arrangements in terms of securing visas etc. and arrive in time of the course starting date of 15 May 2019.  The facilitators/trainers will undertake the event.  On completion of the course participants will be asked to complete a feedback survey for continual improvement purposes.</t>
  </si>
  <si>
    <t>Proposer/Organiser</t>
  </si>
  <si>
    <t>Proposer/Organiser:</t>
  </si>
  <si>
    <t>Event host (name, organization and contact details):</t>
  </si>
  <si>
    <t>Language and translation:</t>
  </si>
  <si>
    <t>Form of delivery:</t>
  </si>
  <si>
    <t>English, no translation</t>
  </si>
  <si>
    <t>Face-to-face facilitated workshop</t>
  </si>
  <si>
    <t>Attendees are encouraged to undertake the following activities prior to attending this event:
•	read and comprehend all the inputs listed below.</t>
  </si>
  <si>
    <t>Inputs/documents:</t>
  </si>
  <si>
    <t>ISO/IEC 17011:2017
IAF/ILAC A1</t>
  </si>
  <si>
    <t>Intellectual property rights</t>
  </si>
  <si>
    <t xml:space="preserve">Recording and subsequent use	</t>
  </si>
  <si>
    <t>The event may be recorded. The recording and associated training materials and outputs are owned by APAC and may be compiled and made publicly available online (e.g. through the APAC Knowledge Centre). In some cases for a fee to fund future APAC activities will be charged.</t>
  </si>
  <si>
    <t>The host is responsible for preparing and submitting a report on the event in a format acceptable to APAC and any donor agencies. APAC may run an online feedback survey amongst participants.</t>
  </si>
  <si>
    <t>16 weeks</t>
  </si>
  <si>
    <t>Facilitators/Trainers identified</t>
  </si>
  <si>
    <t>26 weeks</t>
  </si>
  <si>
    <t>23 weeks</t>
  </si>
  <si>
    <t>Event host</t>
  </si>
  <si>
    <t>22 weeks</t>
  </si>
  <si>
    <t>Facilitators/Trainers confirmed</t>
  </si>
  <si>
    <t>20 weeks</t>
  </si>
  <si>
    <t>Event agenda/programme provided by facilitators/trainers and confirmed by host</t>
  </si>
  <si>
    <t>Information for registration website by facilitators/trainers and confirmed by host</t>
  </si>
  <si>
    <t>14 weeks</t>
  </si>
  <si>
    <t>12 weeks</t>
  </si>
  <si>
    <t>2 weeks</t>
  </si>
  <si>
    <t>Facilitators/ Trainers</t>
  </si>
  <si>
    <t>Registration close</t>
  </si>
  <si>
    <t>Training packs completed and distributed to participants</t>
  </si>
  <si>
    <t>1 week</t>
  </si>
  <si>
    <t xml:space="preserve">Event meeting link created and circulated </t>
  </si>
  <si>
    <t>3 days</t>
  </si>
  <si>
    <t>Start date</t>
  </si>
  <si>
    <t>End date</t>
  </si>
  <si>
    <t>3 weeks</t>
  </si>
  <si>
    <t>5 weeks</t>
  </si>
  <si>
    <t>(APAC FFIN-003 Issue 1.3, 2023-10-30)</t>
  </si>
  <si>
    <t>37 = Maximum of 35 participants and 2 facilitators</t>
  </si>
  <si>
    <t>Proposed personnel (e.g. facilitators/trainers) and email addresses:</t>
  </si>
  <si>
    <r>
      <t>Financial summary</t>
    </r>
    <r>
      <rPr>
        <sz val="10"/>
        <color indexed="9"/>
        <rFont val="Calibri"/>
        <family val="2"/>
        <scheme val="minor"/>
      </rPr>
      <t xml:space="preserve"> (</t>
    </r>
    <r>
      <rPr>
        <sz val="10"/>
        <color theme="0"/>
        <rFont val="Calibri"/>
        <family val="2"/>
        <scheme val="minor"/>
      </rPr>
      <t>please complete the Budget worksheet) - amounts in Aust</t>
    </r>
    <r>
      <rPr>
        <sz val="10"/>
        <color indexed="9"/>
        <rFont val="Calibri"/>
        <family val="2"/>
        <scheme val="minor"/>
      </rPr>
      <t>ralian dollars (AUD)</t>
    </r>
  </si>
  <si>
    <t>d)  A copy of the presentation slides, printed with ability to take notes against each slide;</t>
  </si>
  <si>
    <t>f)  Any other appropriate information or promotional material.</t>
  </si>
  <si>
    <t>b)  Managing the welcome and on-day registration process and handing out name tags, names plates and any training packs at the beginning of the event to participants;</t>
  </si>
  <si>
    <t>e)  Facilitating the distribution and collection of attendance sheets and confirmation of the necessary attendance for each person before certificate issue; and</t>
  </si>
  <si>
    <t>Postponements and cancellations</t>
  </si>
  <si>
    <t xml:space="preserve">Prerequisites: </t>
  </si>
  <si>
    <t xml:space="preserve">The host will manage all local logistics such as arranging the venue and opportunities for accommodation, and provide this information to the APAC Secretariat for inclusion on the registration website.
The APAC Secretariat will provide an online registration website to facilitate registrations of participants, and provide details about the event. 
The facilitators/trainers will organise the agenda and materials amongst themselves, and submit these to the APAC Secretariat for uploading onto the event website, and to the host for printing in advance of the event if required. 
The host will ensure all participants sign an attendance form each day and send this to the APAC Secretariat for record keeping.
The host will print certificates for presentation by the facilitators to participants at the end of the event, and make a PDF copy of each one and send it to the APAC Secretariat.
The host will inform the participants to complete the online feedback survey that will be announced by email from the APAC Secretariat. </t>
  </si>
  <si>
    <t>m)  Wi-Fi access, with good internet connection speeds; and</t>
  </si>
  <si>
    <t>Each participant should be provided with an event pack at the time of the first attendance containing the following:</t>
  </si>
  <si>
    <t xml:space="preserve">Sending the attendance sheets and a separate PDF copy of each certificate to the APAC Secretariat for recording purposes. </t>
  </si>
  <si>
    <t>Facilitator/Trainers retain the ownership of any materials provided to APAC that were created prior to the event, and grant APAC a non-exclusive right to use those materials during and after the event to facilitate capacity building. The host, facilitator/trainers are responsible for the gaining permission to use any third-party intellectual property.
APAC reserves the right to take photos, recordings or videos during the event and use this material in any media to promote APAC and to achieve APAC's objectives. 
The ownership of all intellectual property created during the event (e.g. discussions, diagrams, examples, group work, etc.) vests in APAC upon its creation.</t>
  </si>
  <si>
    <t>On rare occasions due to unforeseen circumstances, APAC or the host may have to postpone or cancel the event at any time. If this happens APAC and the host apologise for any inconvenience caused. In these cases APAC and the host are not responsible or liable for any losses incurred by participants  (e.g. non-refundable flights, hotel bookings, etc.).
APAC is not responsible or liable for any losses or liabilities incurred by the host, including any financial losses or liabilities associated with accidents, damage or harm to the host, their personnel,  participants or the venue.</t>
  </si>
  <si>
    <t>It is good practice for the host to provide an informal event outside of the formal training/workshop/seminar.  This could be a welcome reception, lunch, dinner or, if appropriate, an organised visit to a well-known tourist site or technical visit, etc.   This type of informal event outside of the formal activities can facilitate communication and relationships between participants, which in turn leads to better outcomes in the formal session.</t>
  </si>
  <si>
    <t>Information and registration for APAC events is normally undertaken through an event website set up by the APAC Secretariat in advance of the event.
The host shall assist in this process but providing relevant information to the APAC Secretariat regarding the venue and location of the event, accommodation options (possibly with discounted or special rates for participants), visa processes, transport options and directions to and from the airport and accommodation, and other relevant local information (such as expected temperatures, electrical plug information, dress codes, cultural instructions, etc.).  
Once the registration period is closed  the APAC Secretariat will provide the host with a list of accepted participants and the host shall prepare the daily attendance signing-sheet based on that list.  The host's own personnel that will participate in the event will also need to register via the event website.  
The host must print and distribute certificates to participants that attended all of the course.  The completed signing-sheet and individual PDF copies of each certificate must be sent back to Secretariat for recording purposes.
At the end of the event the APAC secretariat shall administer an online feedback survey that will be sent to all participants by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</si>
</sst>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F800]dddd\,\ mmmm\ dd\,\ yyyy"/>
  </numFmts>
  <fonts count="21" x14ac:knownFonts="1">
    <font>
      <sz val="10"/>
      <name val="Arial"/>
      <family val="2"/>
    </font>
    <font>
      <sz val="10"/>
      <name val="Arial"/>
      <family val="2"/>
    </font>
    <font>
      <sz val="8"/>
      <name val="돋움"/>
      <family val="3"/>
      <charset val="129"/>
    </font>
    <font>
      <sz val="11"/>
      <name val="Calibri"/>
      <family val="2"/>
    </font>
    <font>
      <b/>
      <u/>
      <sz val="11"/>
      <name val="Calibri"/>
      <family val="2"/>
    </font>
    <font>
      <sz val="10"/>
      <name val="Calibri"/>
      <family val="2"/>
      <scheme val="minor"/>
    </font>
    <font>
      <b/>
      <sz val="10"/>
      <name val="Calibri"/>
      <family val="2"/>
      <scheme val="minor"/>
    </font>
    <font>
      <b/>
      <sz val="18"/>
      <name val="Calibri"/>
      <family val="2"/>
      <scheme val="minor"/>
    </font>
    <font>
      <b/>
      <sz val="10"/>
      <color theme="0"/>
      <name val="Calibri"/>
      <family val="2"/>
      <scheme val="minor"/>
    </font>
    <font>
      <sz val="11"/>
      <name val="Calibri"/>
      <family val="2"/>
      <scheme val="minor"/>
    </font>
    <font>
      <b/>
      <sz val="11"/>
      <name val="Calibri"/>
      <family val="2"/>
      <scheme val="minor"/>
    </font>
    <font>
      <b/>
      <sz val="11"/>
      <color rgb="FFFF0000"/>
      <name val="Calibri"/>
      <family val="2"/>
      <scheme val="minor"/>
    </font>
    <font>
      <b/>
      <sz val="11"/>
      <color theme="0"/>
      <name val="Calibri"/>
      <family val="2"/>
      <scheme val="minor"/>
    </font>
    <font>
      <sz val="10"/>
      <color indexed="9"/>
      <name val="Calibri"/>
      <family val="2"/>
      <scheme val="minor"/>
    </font>
    <font>
      <i/>
      <sz val="11"/>
      <name val="Calibri"/>
      <family val="2"/>
      <scheme val="minor"/>
    </font>
    <font>
      <b/>
      <sz val="10"/>
      <color theme="0" tint="-0.34998626667073579"/>
      <name val="Calibri"/>
      <family val="2"/>
      <scheme val="minor"/>
    </font>
    <font>
      <sz val="10"/>
      <color theme="0" tint="-0.34998626667073579"/>
      <name val="Calibri"/>
      <family val="2"/>
      <scheme val="minor"/>
    </font>
    <font>
      <b/>
      <sz val="11"/>
      <color theme="0" tint="-0.34998626667073579"/>
      <name val="Calibri"/>
      <family val="2"/>
      <scheme val="minor"/>
    </font>
    <font>
      <b/>
      <sz val="12"/>
      <color theme="0" tint="-0.34998626667073579"/>
      <name val="Calibri"/>
      <family val="2"/>
      <scheme val="minor"/>
    </font>
    <font>
      <sz val="11"/>
      <color theme="0" tint="-0.34998626667073579"/>
      <name val="Calibri"/>
      <family val="2"/>
      <scheme val="minor"/>
    </font>
    <font>
      <sz val="10"/>
      <color theme="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9">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6" fillId="0" borderId="0" xfId="0" applyFont="1" applyAlignment="1">
      <alignment horizontal="left" vertical="top"/>
    </xf>
    <xf numFmtId="0" fontId="5" fillId="0" borderId="0" xfId="0" applyFont="1" applyAlignment="1">
      <alignment horizontal="left" vertical="center" wrapText="1"/>
    </xf>
    <xf numFmtId="0" fontId="7" fillId="0" borderId="0" xfId="0" applyFont="1" applyAlignment="1">
      <alignment horizontal="left" vertical="top"/>
    </xf>
    <xf numFmtId="0" fontId="5" fillId="0" borderId="0" xfId="0" applyFont="1" applyAlignment="1">
      <alignment horizontal="left" vertical="top" wrapText="1"/>
    </xf>
    <xf numFmtId="0" fontId="8" fillId="2" borderId="0" xfId="0" applyFont="1" applyFill="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top" wrapText="1"/>
    </xf>
    <xf numFmtId="0" fontId="5" fillId="0" borderId="0" xfId="0" applyFont="1"/>
    <xf numFmtId="0" fontId="9" fillId="0" borderId="0" xfId="0" applyFont="1"/>
    <xf numFmtId="0" fontId="9" fillId="0" borderId="0" xfId="0" applyFont="1" applyAlignment="1">
      <alignment vertical="top"/>
    </xf>
    <xf numFmtId="0" fontId="9" fillId="0" borderId="0" xfId="0" applyFont="1" applyAlignment="1">
      <alignment vertical="top" wrapText="1"/>
    </xf>
    <xf numFmtId="0" fontId="10" fillId="0" borderId="0" xfId="0" applyFont="1" applyAlignment="1">
      <alignment vertical="top" wrapText="1"/>
    </xf>
    <xf numFmtId="165" fontId="5" fillId="0" borderId="0" xfId="1" applyNumberFormat="1" applyFont="1" applyFill="1" applyBorder="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horizontal="left"/>
    </xf>
    <xf numFmtId="0" fontId="9" fillId="0" borderId="0" xfId="0" applyFont="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left" vertical="top"/>
    </xf>
    <xf numFmtId="0" fontId="10" fillId="0" borderId="3" xfId="0" applyFont="1" applyBorder="1" applyAlignment="1">
      <alignment vertical="top"/>
    </xf>
    <xf numFmtId="0" fontId="10" fillId="0" borderId="2" xfId="0" applyFont="1" applyBorder="1" applyAlignment="1">
      <alignment horizontal="left" vertical="top"/>
    </xf>
    <xf numFmtId="0" fontId="10" fillId="3" borderId="1" xfId="0" applyFont="1" applyFill="1" applyBorder="1" applyAlignment="1">
      <alignment horizontal="left" vertical="top"/>
    </xf>
    <xf numFmtId="0" fontId="10" fillId="3" borderId="3" xfId="0" applyFont="1" applyFill="1" applyBorder="1" applyAlignment="1">
      <alignment horizontal="left" vertical="top"/>
    </xf>
    <xf numFmtId="0" fontId="10" fillId="3" borderId="2" xfId="0" applyFont="1" applyFill="1" applyBorder="1" applyAlignment="1">
      <alignment horizontal="left"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3" borderId="5" xfId="0" applyFont="1" applyFill="1" applyBorder="1" applyAlignment="1">
      <alignment horizontal="center" vertical="top"/>
    </xf>
    <xf numFmtId="0" fontId="10" fillId="3" borderId="7" xfId="0" applyFont="1" applyFill="1" applyBorder="1" applyAlignment="1">
      <alignment horizontal="center" vertical="top"/>
    </xf>
    <xf numFmtId="0" fontId="10" fillId="3" borderId="6" xfId="0" applyFont="1" applyFill="1" applyBorder="1" applyAlignment="1">
      <alignment horizontal="center" vertical="top"/>
    </xf>
    <xf numFmtId="0" fontId="10" fillId="0" borderId="8" xfId="0" applyFont="1" applyBorder="1" applyAlignment="1">
      <alignment horizontal="center" vertical="top"/>
    </xf>
    <xf numFmtId="0" fontId="10" fillId="0" borderId="0" xfId="0" applyFont="1" applyAlignment="1">
      <alignment horizontal="center" vertical="top"/>
    </xf>
    <xf numFmtId="0" fontId="9" fillId="0" borderId="9" xfId="0" applyFont="1" applyBorder="1" applyAlignment="1">
      <alignment horizontal="left"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65" fontId="9" fillId="0" borderId="0" xfId="1" applyNumberFormat="1" applyFont="1" applyBorder="1" applyAlignment="1">
      <alignment horizontal="right" vertical="top"/>
    </xf>
    <xf numFmtId="165" fontId="9" fillId="0" borderId="0" xfId="1" applyNumberFormat="1" applyFont="1" applyBorder="1" applyAlignment="1">
      <alignment vertical="top"/>
    </xf>
    <xf numFmtId="165" fontId="9" fillId="0" borderId="10" xfId="1" applyNumberFormat="1" applyFont="1" applyBorder="1" applyAlignment="1">
      <alignment horizontal="left" vertical="top"/>
    </xf>
    <xf numFmtId="165" fontId="9" fillId="3" borderId="9" xfId="1" applyNumberFormat="1" applyFont="1" applyFill="1" applyBorder="1" applyAlignment="1">
      <alignment horizontal="left" vertical="top"/>
    </xf>
    <xf numFmtId="165" fontId="9" fillId="3" borderId="0" xfId="1" applyNumberFormat="1" applyFont="1" applyFill="1" applyBorder="1" applyAlignment="1">
      <alignment horizontal="left" vertical="top"/>
    </xf>
    <xf numFmtId="165" fontId="9" fillId="3" borderId="10" xfId="1" applyNumberFormat="1" applyFont="1" applyFill="1" applyBorder="1" applyAlignment="1">
      <alignment horizontal="left" vertical="top"/>
    </xf>
    <xf numFmtId="165" fontId="9" fillId="0" borderId="11" xfId="1" applyNumberFormat="1" applyFont="1" applyBorder="1" applyAlignment="1">
      <alignment horizontal="left" vertical="top"/>
    </xf>
    <xf numFmtId="165" fontId="9" fillId="0" borderId="0" xfId="1" applyNumberFormat="1" applyFont="1" applyFill="1" applyBorder="1" applyAlignment="1">
      <alignment horizontal="left" vertical="top"/>
    </xf>
    <xf numFmtId="0" fontId="12" fillId="2" borderId="9" xfId="0" applyFont="1" applyFill="1" applyBorder="1" applyAlignment="1">
      <alignment horizontal="left" vertical="top"/>
    </xf>
    <xf numFmtId="0" fontId="12" fillId="2" borderId="9" xfId="0" applyFont="1" applyFill="1" applyBorder="1" applyAlignment="1">
      <alignment horizontal="center" vertical="top"/>
    </xf>
    <xf numFmtId="0" fontId="12" fillId="2" borderId="10" xfId="0" applyFont="1" applyFill="1" applyBorder="1" applyAlignment="1">
      <alignment horizontal="center" vertical="top"/>
    </xf>
    <xf numFmtId="165" fontId="12" fillId="2" borderId="0" xfId="1" applyNumberFormat="1" applyFont="1" applyFill="1" applyBorder="1" applyAlignment="1">
      <alignment horizontal="right" vertical="top"/>
    </xf>
    <xf numFmtId="165" fontId="12" fillId="2" borderId="0" xfId="1" applyNumberFormat="1" applyFont="1" applyFill="1" applyBorder="1" applyAlignment="1">
      <alignment vertical="top"/>
    </xf>
    <xf numFmtId="165" fontId="12" fillId="2" borderId="10" xfId="1" applyNumberFormat="1" applyFont="1" applyFill="1" applyBorder="1" applyAlignment="1">
      <alignment vertical="top"/>
    </xf>
    <xf numFmtId="165" fontId="12" fillId="2" borderId="9" xfId="1" applyNumberFormat="1" applyFont="1" applyFill="1" applyBorder="1" applyAlignment="1">
      <alignment vertical="top"/>
    </xf>
    <xf numFmtId="165" fontId="12" fillId="2" borderId="11" xfId="1" applyNumberFormat="1" applyFont="1" applyFill="1" applyBorder="1" applyAlignment="1">
      <alignment vertical="top"/>
    </xf>
    <xf numFmtId="165" fontId="12" fillId="0" borderId="0" xfId="1" applyNumberFormat="1" applyFont="1" applyFill="1" applyBorder="1" applyAlignment="1">
      <alignment horizontal="left" vertical="top"/>
    </xf>
    <xf numFmtId="0" fontId="12" fillId="0" borderId="0" xfId="0" applyFont="1" applyAlignment="1">
      <alignment horizontal="left" vertical="top"/>
    </xf>
    <xf numFmtId="0" fontId="12" fillId="2" borderId="0" xfId="0" applyFont="1" applyFill="1" applyAlignment="1">
      <alignment horizontal="left" vertical="top"/>
    </xf>
    <xf numFmtId="0" fontId="9" fillId="0" borderId="9" xfId="0" applyFont="1" applyBorder="1" applyAlignment="1">
      <alignment horizontal="left" vertical="top" indent="1"/>
    </xf>
    <xf numFmtId="165" fontId="9" fillId="0" borderId="11" xfId="1" applyNumberFormat="1" applyFont="1" applyBorder="1" applyAlignment="1">
      <alignment vertical="top"/>
    </xf>
    <xf numFmtId="0" fontId="9" fillId="0" borderId="12" xfId="0" applyFont="1" applyBorder="1" applyAlignment="1">
      <alignment horizontal="left" vertical="top" indent="1"/>
    </xf>
    <xf numFmtId="165" fontId="9" fillId="0" borderId="15" xfId="1" applyNumberFormat="1" applyFont="1" applyBorder="1" applyAlignment="1">
      <alignment vertical="top"/>
    </xf>
    <xf numFmtId="0" fontId="9" fillId="0" borderId="14" xfId="0" applyFont="1" applyBorder="1" applyAlignment="1">
      <alignment horizontal="left" vertical="top"/>
    </xf>
    <xf numFmtId="0" fontId="10" fillId="4" borderId="9" xfId="0" applyFont="1" applyFill="1" applyBorder="1" applyAlignment="1">
      <alignment horizontal="left" vertical="top" indent="1"/>
    </xf>
    <xf numFmtId="165" fontId="10" fillId="4" borderId="11" xfId="1" applyNumberFormat="1" applyFont="1" applyFill="1" applyBorder="1" applyAlignment="1">
      <alignment vertical="top"/>
    </xf>
    <xf numFmtId="165" fontId="10" fillId="0" borderId="0" xfId="1" applyNumberFormat="1" applyFont="1" applyFill="1" applyBorder="1" applyAlignment="1">
      <alignment horizontal="left" vertical="top"/>
    </xf>
    <xf numFmtId="0" fontId="10" fillId="4" borderId="0" xfId="0" applyFont="1" applyFill="1" applyAlignment="1">
      <alignment horizontal="left" vertical="top"/>
    </xf>
    <xf numFmtId="0" fontId="9" fillId="0" borderId="11" xfId="0" applyFont="1" applyBorder="1" applyAlignment="1">
      <alignment horizontal="left" vertical="top"/>
    </xf>
    <xf numFmtId="0" fontId="9" fillId="0" borderId="9" xfId="0" applyFont="1" applyBorder="1" applyAlignment="1">
      <alignment horizontal="left" vertical="top" wrapText="1" indent="1"/>
    </xf>
    <xf numFmtId="0" fontId="10" fillId="0" borderId="16" xfId="0" applyFont="1" applyBorder="1" applyAlignment="1">
      <alignment horizontal="right" vertical="top"/>
    </xf>
    <xf numFmtId="165" fontId="9" fillId="4" borderId="19" xfId="1" applyNumberFormat="1" applyFont="1" applyFill="1" applyBorder="1" applyAlignment="1">
      <alignment vertical="top"/>
    </xf>
    <xf numFmtId="0" fontId="10" fillId="0" borderId="20" xfId="0" applyFont="1" applyBorder="1" applyAlignment="1">
      <alignment horizontal="left" vertical="top"/>
    </xf>
    <xf numFmtId="165" fontId="9" fillId="0" borderId="0" xfId="1" applyNumberFormat="1" applyFont="1" applyAlignment="1">
      <alignment horizontal="right" vertical="top"/>
    </xf>
    <xf numFmtId="165" fontId="9" fillId="0" borderId="0" xfId="1" applyNumberFormat="1" applyFont="1" applyAlignment="1">
      <alignment vertical="top"/>
    </xf>
    <xf numFmtId="0" fontId="10" fillId="0" borderId="0" xfId="0" applyFont="1" applyAlignment="1">
      <alignment horizontal="left"/>
    </xf>
    <xf numFmtId="165" fontId="9" fillId="0" borderId="0" xfId="1" applyNumberFormat="1" applyFont="1" applyAlignment="1">
      <alignment horizontal="left" vertical="top"/>
    </xf>
    <xf numFmtId="0" fontId="7" fillId="0" borderId="0" xfId="0" applyFont="1" applyAlignment="1">
      <alignment horizontal="center" vertical="top"/>
    </xf>
    <xf numFmtId="0" fontId="5" fillId="0" borderId="0" xfId="0" applyFont="1" applyAlignment="1">
      <alignment horizontal="center"/>
    </xf>
    <xf numFmtId="0" fontId="10" fillId="0" borderId="0" xfId="0" applyFont="1"/>
    <xf numFmtId="0" fontId="10" fillId="0" borderId="0" xfId="0" applyFont="1" applyAlignment="1">
      <alignment horizontal="center"/>
    </xf>
    <xf numFmtId="0" fontId="9" fillId="0" borderId="0" xfId="0" applyFont="1" applyAlignment="1">
      <alignment horizontal="center"/>
    </xf>
    <xf numFmtId="0" fontId="7" fillId="0" borderId="0" xfId="0" quotePrefix="1" applyFont="1" applyAlignment="1">
      <alignment horizontal="left" vertical="top"/>
    </xf>
    <xf numFmtId="0" fontId="9" fillId="0" borderId="0" xfId="0" applyFont="1" applyAlignment="1">
      <alignment horizontal="left" vertical="top" wrapText="1" indent="1"/>
    </xf>
    <xf numFmtId="0" fontId="9" fillId="0" borderId="0" xfId="0" quotePrefix="1"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center" wrapText="1"/>
    </xf>
    <xf numFmtId="0" fontId="8" fillId="2" borderId="0" xfId="0" quotePrefix="1" applyFont="1" applyFill="1" applyAlignment="1">
      <alignment horizontal="left" vertical="center" wrapText="1"/>
    </xf>
    <xf numFmtId="0" fontId="6" fillId="3" borderId="0" xfId="0" applyFont="1" applyFill="1" applyAlignment="1">
      <alignment horizontal="left" vertical="center" wrapText="1"/>
    </xf>
    <xf numFmtId="0" fontId="5" fillId="0" borderId="0" xfId="0" applyFont="1" applyAlignment="1">
      <alignment vertical="center" wrapText="1"/>
    </xf>
    <xf numFmtId="0" fontId="5" fillId="0" borderId="0" xfId="0" quotePrefix="1" applyFont="1" applyAlignment="1">
      <alignment horizontal="left" vertical="top"/>
    </xf>
    <xf numFmtId="0" fontId="6" fillId="0" borderId="0" xfId="0" applyFont="1" applyAlignment="1">
      <alignment horizontal="right" vertical="center"/>
    </xf>
    <xf numFmtId="14" fontId="9" fillId="0" borderId="0" xfId="0" applyNumberFormat="1" applyFont="1" applyAlignment="1">
      <alignment horizontal="center"/>
    </xf>
    <xf numFmtId="0" fontId="15" fillId="0" borderId="0" xfId="0" applyFont="1" applyAlignment="1">
      <alignment vertical="top"/>
    </xf>
    <xf numFmtId="166" fontId="16" fillId="0" borderId="0" xfId="1" applyNumberFormat="1" applyFont="1" applyAlignment="1">
      <alignment horizontal="left" vertical="top"/>
    </xf>
    <xf numFmtId="167" fontId="16" fillId="0" borderId="0" xfId="0" quotePrefix="1" applyNumberFormat="1" applyFont="1" applyAlignment="1">
      <alignment horizontal="left" vertical="center"/>
    </xf>
    <xf numFmtId="0" fontId="16" fillId="0" borderId="0" xfId="0" applyFont="1" applyAlignment="1">
      <alignment vertical="center"/>
    </xf>
    <xf numFmtId="0" fontId="15" fillId="2" borderId="0" xfId="0" applyFont="1" applyFill="1" applyAlignment="1">
      <alignment vertical="center" wrapText="1"/>
    </xf>
    <xf numFmtId="0" fontId="16" fillId="0" borderId="0" xfId="0" applyFont="1" applyAlignment="1">
      <alignment vertical="center" wrapText="1"/>
    </xf>
    <xf numFmtId="49" fontId="16" fillId="0" borderId="0" xfId="0" applyNumberFormat="1" applyFont="1" applyAlignment="1">
      <alignment vertical="center" wrapText="1"/>
    </xf>
    <xf numFmtId="0" fontId="16" fillId="0" borderId="0" xfId="0" applyFont="1" applyAlignment="1">
      <alignment horizontal="left" vertical="center"/>
    </xf>
    <xf numFmtId="0" fontId="16" fillId="0" borderId="0" xfId="0" applyFont="1" applyAlignment="1">
      <alignment vertical="top" wrapText="1"/>
    </xf>
    <xf numFmtId="167" fontId="16" fillId="0" borderId="0" xfId="0" applyNumberFormat="1" applyFont="1" applyAlignment="1">
      <alignment horizontal="left" vertical="top" wrapText="1"/>
    </xf>
    <xf numFmtId="4" fontId="16" fillId="0" borderId="0" xfId="1" applyNumberFormat="1" applyFont="1" applyAlignment="1">
      <alignment horizontal="left" vertical="top" wrapText="1"/>
    </xf>
    <xf numFmtId="4" fontId="16" fillId="3" borderId="0" xfId="1" applyNumberFormat="1" applyFont="1" applyFill="1" applyAlignment="1">
      <alignment horizontal="left" vertical="top" wrapText="1"/>
    </xf>
    <xf numFmtId="0" fontId="18" fillId="0" borderId="0" xfId="0" applyFont="1" applyAlignment="1">
      <alignment horizontal="center" vertical="top"/>
    </xf>
    <xf numFmtId="0" fontId="19" fillId="0" borderId="9" xfId="0" applyFont="1" applyBorder="1" applyAlignment="1">
      <alignment horizontal="center" vertical="top"/>
    </xf>
    <xf numFmtId="0" fontId="19" fillId="0" borderId="10" xfId="0" applyFont="1" applyBorder="1" applyAlignment="1">
      <alignment horizontal="center" vertical="top"/>
    </xf>
    <xf numFmtId="165" fontId="19" fillId="0" borderId="0" xfId="1" applyNumberFormat="1" applyFont="1" applyBorder="1" applyAlignment="1">
      <alignment horizontal="right" vertical="top"/>
    </xf>
    <xf numFmtId="165" fontId="19" fillId="0" borderId="0" xfId="1" applyNumberFormat="1" applyFont="1" applyBorder="1" applyAlignment="1">
      <alignment vertical="top"/>
    </xf>
    <xf numFmtId="165" fontId="19" fillId="0" borderId="10" xfId="1" applyNumberFormat="1" applyFont="1" applyBorder="1" applyAlignment="1">
      <alignment vertical="top"/>
    </xf>
    <xf numFmtId="165" fontId="19" fillId="3" borderId="9" xfId="1" applyNumberFormat="1" applyFont="1" applyFill="1" applyBorder="1" applyAlignment="1">
      <alignment vertical="top"/>
    </xf>
    <xf numFmtId="165" fontId="19" fillId="3" borderId="0" xfId="1" applyNumberFormat="1" applyFont="1" applyFill="1" applyBorder="1" applyAlignment="1">
      <alignment vertical="top"/>
    </xf>
    <xf numFmtId="165" fontId="19" fillId="3" borderId="10" xfId="1" applyNumberFormat="1" applyFont="1" applyFill="1" applyBorder="1" applyAlignment="1">
      <alignment vertical="top"/>
    </xf>
    <xf numFmtId="0" fontId="19" fillId="0" borderId="12" xfId="0" applyFont="1" applyBorder="1" applyAlignment="1">
      <alignment horizontal="center" vertical="top"/>
    </xf>
    <xf numFmtId="0" fontId="19" fillId="0" borderId="13" xfId="0" applyFont="1" applyBorder="1" applyAlignment="1">
      <alignment horizontal="center" vertical="top"/>
    </xf>
    <xf numFmtId="165" fontId="19" fillId="0" borderId="14" xfId="1" applyNumberFormat="1" applyFont="1" applyBorder="1" applyAlignment="1">
      <alignment horizontal="right" vertical="top"/>
    </xf>
    <xf numFmtId="165" fontId="19" fillId="0" borderId="14" xfId="1" applyNumberFormat="1" applyFont="1" applyBorder="1" applyAlignment="1">
      <alignment vertical="top"/>
    </xf>
    <xf numFmtId="165" fontId="19" fillId="0" borderId="13" xfId="1" applyNumberFormat="1" applyFont="1" applyBorder="1" applyAlignment="1">
      <alignment vertical="top"/>
    </xf>
    <xf numFmtId="165" fontId="19" fillId="3" borderId="12" xfId="1" applyNumberFormat="1" applyFont="1" applyFill="1" applyBorder="1" applyAlignment="1">
      <alignment vertical="top"/>
    </xf>
    <xf numFmtId="165" fontId="19" fillId="3" borderId="14" xfId="1" applyNumberFormat="1" applyFont="1" applyFill="1" applyBorder="1" applyAlignment="1">
      <alignment vertical="top"/>
    </xf>
    <xf numFmtId="165" fontId="19" fillId="3" borderId="13" xfId="1" applyNumberFormat="1" applyFont="1" applyFill="1" applyBorder="1" applyAlignment="1">
      <alignment vertical="top"/>
    </xf>
    <xf numFmtId="0" fontId="17" fillId="2" borderId="9" xfId="0" applyFont="1" applyFill="1" applyBorder="1" applyAlignment="1">
      <alignment horizontal="center" vertical="top"/>
    </xf>
    <xf numFmtId="0" fontId="17" fillId="2" borderId="10" xfId="0" applyFont="1" applyFill="1" applyBorder="1" applyAlignment="1">
      <alignment horizontal="center" vertical="top"/>
    </xf>
    <xf numFmtId="165" fontId="17" fillId="2" borderId="0" xfId="1" applyNumberFormat="1" applyFont="1" applyFill="1" applyBorder="1" applyAlignment="1">
      <alignment horizontal="right" vertical="top"/>
    </xf>
    <xf numFmtId="165" fontId="17" fillId="2" borderId="0" xfId="1" applyNumberFormat="1" applyFont="1" applyFill="1" applyBorder="1" applyAlignment="1">
      <alignment vertical="top"/>
    </xf>
    <xf numFmtId="165" fontId="17" fillId="2" borderId="10" xfId="1" applyNumberFormat="1" applyFont="1" applyFill="1" applyBorder="1" applyAlignment="1">
      <alignment vertical="top"/>
    </xf>
    <xf numFmtId="165" fontId="17" fillId="2" borderId="9" xfId="1" applyNumberFormat="1" applyFont="1" applyFill="1" applyBorder="1" applyAlignment="1">
      <alignment vertical="top"/>
    </xf>
    <xf numFmtId="0" fontId="17" fillId="4" borderId="9" xfId="0" applyFont="1" applyFill="1" applyBorder="1" applyAlignment="1">
      <alignment horizontal="center" vertical="top"/>
    </xf>
    <xf numFmtId="0" fontId="17" fillId="4" borderId="10" xfId="0" applyFont="1" applyFill="1" applyBorder="1" applyAlignment="1">
      <alignment horizontal="center" vertical="top"/>
    </xf>
    <xf numFmtId="165" fontId="17" fillId="4" borderId="0" xfId="1" applyNumberFormat="1" applyFont="1" applyFill="1" applyBorder="1" applyAlignment="1">
      <alignment horizontal="right" vertical="top"/>
    </xf>
    <xf numFmtId="165" fontId="17" fillId="4" borderId="0" xfId="1" applyNumberFormat="1" applyFont="1" applyFill="1" applyBorder="1" applyAlignment="1">
      <alignment vertical="top"/>
    </xf>
    <xf numFmtId="165" fontId="17" fillId="4" borderId="10" xfId="1" applyNumberFormat="1" applyFont="1" applyFill="1" applyBorder="1" applyAlignment="1">
      <alignment vertical="top"/>
    </xf>
    <xf numFmtId="165" fontId="17" fillId="4" borderId="9" xfId="1" applyNumberFormat="1" applyFont="1" applyFill="1" applyBorder="1" applyAlignment="1">
      <alignment vertical="top"/>
    </xf>
    <xf numFmtId="165" fontId="19" fillId="0" borderId="0" xfId="1" applyNumberFormat="1" applyFont="1" applyFill="1" applyBorder="1" applyAlignment="1">
      <alignment horizontal="right" vertical="top"/>
    </xf>
    <xf numFmtId="165" fontId="19" fillId="5" borderId="0" xfId="1" applyNumberFormat="1" applyFont="1" applyFill="1" applyBorder="1" applyAlignment="1">
      <alignment horizontal="right" vertical="top"/>
    </xf>
    <xf numFmtId="165" fontId="19" fillId="5" borderId="0" xfId="1" applyNumberFormat="1" applyFont="1" applyFill="1" applyBorder="1" applyAlignment="1">
      <alignment vertical="top"/>
    </xf>
    <xf numFmtId="0" fontId="19" fillId="0" borderId="10" xfId="0" applyFont="1" applyBorder="1" applyAlignment="1">
      <alignment horizontal="left" vertical="top"/>
    </xf>
    <xf numFmtId="0" fontId="19" fillId="3" borderId="9" xfId="0" applyFont="1" applyFill="1" applyBorder="1" applyAlignment="1">
      <alignment horizontal="left" vertical="top"/>
    </xf>
    <xf numFmtId="0" fontId="19" fillId="3" borderId="0" xfId="0" applyFont="1" applyFill="1" applyAlignment="1">
      <alignment horizontal="left" vertical="top"/>
    </xf>
    <xf numFmtId="0" fontId="19" fillId="3" borderId="10" xfId="0" applyFont="1" applyFill="1" applyBorder="1" applyAlignment="1">
      <alignment horizontal="left" vertical="top"/>
    </xf>
    <xf numFmtId="0" fontId="17" fillId="0" borderId="16" xfId="0" applyFont="1" applyBorder="1" applyAlignment="1">
      <alignment horizontal="center" vertical="top"/>
    </xf>
    <xf numFmtId="0" fontId="17" fillId="0" borderId="17" xfId="0" applyFont="1" applyBorder="1" applyAlignment="1">
      <alignment horizontal="center" vertical="top"/>
    </xf>
    <xf numFmtId="165" fontId="17" fillId="0" borderId="18" xfId="1" applyNumberFormat="1" applyFont="1" applyBorder="1" applyAlignment="1">
      <alignment horizontal="right" vertical="top"/>
    </xf>
    <xf numFmtId="165" fontId="17" fillId="0" borderId="18" xfId="1" applyNumberFormat="1" applyFont="1" applyBorder="1" applyAlignment="1">
      <alignment horizontal="center" vertical="top"/>
    </xf>
    <xf numFmtId="165" fontId="17" fillId="0" borderId="17" xfId="1" applyNumberFormat="1" applyFont="1" applyBorder="1" applyAlignment="1">
      <alignment vertical="top"/>
    </xf>
    <xf numFmtId="165" fontId="17" fillId="3" borderId="16" xfId="1" applyNumberFormat="1" applyFont="1" applyFill="1" applyBorder="1" applyAlignment="1">
      <alignment vertical="top"/>
    </xf>
    <xf numFmtId="165" fontId="17" fillId="3" borderId="18" xfId="1" applyNumberFormat="1" applyFont="1" applyFill="1" applyBorder="1" applyAlignment="1">
      <alignment vertical="top"/>
    </xf>
    <xf numFmtId="165" fontId="17" fillId="3" borderId="17" xfId="1" applyNumberFormat="1" applyFont="1" applyFill="1" applyBorder="1" applyAlignment="1">
      <alignment vertical="top"/>
    </xf>
    <xf numFmtId="0" fontId="17" fillId="0" borderId="0" xfId="0" applyFont="1" applyAlignment="1">
      <alignment horizontal="left"/>
    </xf>
    <xf numFmtId="49" fontId="17" fillId="0" borderId="0" xfId="0" applyNumberFormat="1" applyFont="1" applyAlignment="1">
      <alignment horizontal="left" vertical="top"/>
    </xf>
    <xf numFmtId="0" fontId="19" fillId="0" borderId="0" xfId="0" applyFont="1" applyAlignment="1">
      <alignment horizontal="center"/>
    </xf>
    <xf numFmtId="14" fontId="19" fillId="0" borderId="0" xfId="0" applyNumberFormat="1"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ed" id="{9346EF39-8457-4644-A6E3-4D3F77AAD5BD}" userId="Ged"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6" dT="2019-01-17T05:28:00.06" personId="{9346EF39-8457-4644-A6E3-4D3F77AAD5BD}" id="{B11C7164-2545-448A-9881-BCB9DBAF507D}">
    <text>Air Canada flexible economy return = AUD 2,500
Qantas flexible economy return = AUD 1,800</text>
  </threadedComment>
  <threadedComment ref="E29" dT="2019-01-17T05:19:25.97" personId="{9346EF39-8457-4644-A6E3-4D3F77AAD5BD}" id="{C8B49E6E-A349-479D-80D6-224D5C626DFE}">
    <text>2 facilitators x 3 nights</text>
  </threadedComment>
  <threadedComment ref="E55" dT="2019-01-17T05:18:32.56" personId="{9346EF39-8457-4644-A6E3-4D3F77AAD5BD}" id="{4D7E9687-52E4-4425-A432-37A965951943}">
    <text>Maximum 35 participants x 2 days</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n.smith@abcaccreditatio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47"/>
  <sheetViews>
    <sheetView tabSelected="1" zoomScale="120" zoomScaleNormal="120" workbookViewId="0"/>
  </sheetViews>
  <sheetFormatPr defaultColWidth="9.21875" defaultRowHeight="13.8" x14ac:dyDescent="0.25"/>
  <cols>
    <col min="1" max="1" width="48.21875" style="95" customWidth="1"/>
    <col min="2" max="2" width="104" style="104" customWidth="1"/>
    <col min="3" max="3" width="34" style="2" customWidth="1"/>
    <col min="4" max="6" width="9.21875" style="1"/>
    <col min="7" max="7" width="12.44140625" style="1" bestFit="1" customWidth="1"/>
    <col min="8" max="16384" width="9.21875" style="1"/>
  </cols>
  <sheetData>
    <row r="1" spans="1:5" s="3" customFormat="1" ht="23.4" x14ac:dyDescent="0.25">
      <c r="A1" s="87" t="s">
        <v>133</v>
      </c>
      <c r="B1" s="99"/>
      <c r="C1" s="8"/>
    </row>
    <row r="2" spans="1:5" s="4" customFormat="1" ht="15.6" x14ac:dyDescent="0.25">
      <c r="A2" s="96" t="s">
        <v>207</v>
      </c>
      <c r="B2" s="111" t="s">
        <v>153</v>
      </c>
      <c r="C2" s="5"/>
    </row>
    <row r="3" spans="1:5" s="4" customFormat="1" x14ac:dyDescent="0.25">
      <c r="A3" s="97" t="s">
        <v>70</v>
      </c>
      <c r="B3" s="100" t="s">
        <v>127</v>
      </c>
    </row>
    <row r="4" spans="1:5" s="4" customFormat="1" x14ac:dyDescent="0.25">
      <c r="A4" s="97" t="s">
        <v>30</v>
      </c>
      <c r="B4" s="101">
        <v>44945</v>
      </c>
    </row>
    <row r="5" spans="1:5" s="4" customFormat="1" x14ac:dyDescent="0.25">
      <c r="B5" s="102"/>
    </row>
    <row r="6" spans="1:5" s="4" customFormat="1" x14ac:dyDescent="0.25">
      <c r="A6" s="12" t="s">
        <v>170</v>
      </c>
      <c r="B6" s="103"/>
      <c r="C6" s="9"/>
    </row>
    <row r="7" spans="1:5" s="4" customFormat="1" x14ac:dyDescent="0.25">
      <c r="A7" s="13" t="s">
        <v>171</v>
      </c>
      <c r="B7" s="104" t="s">
        <v>159</v>
      </c>
      <c r="C7" s="9"/>
    </row>
    <row r="8" spans="1:5" s="4" customFormat="1" x14ac:dyDescent="0.25">
      <c r="A8" s="13" t="s">
        <v>122</v>
      </c>
      <c r="B8" s="104" t="s">
        <v>158</v>
      </c>
      <c r="C8" s="9"/>
    </row>
    <row r="9" spans="1:5" s="4" customFormat="1" x14ac:dyDescent="0.25">
      <c r="A9" s="13" t="s">
        <v>71</v>
      </c>
      <c r="B9" s="104" t="s">
        <v>128</v>
      </c>
      <c r="C9" s="9"/>
    </row>
    <row r="10" spans="1:5" s="4" customFormat="1" x14ac:dyDescent="0.25">
      <c r="A10" s="13" t="s">
        <v>72</v>
      </c>
      <c r="B10" s="104" t="s">
        <v>159</v>
      </c>
      <c r="C10" s="9"/>
    </row>
    <row r="11" spans="1:5" s="4" customFormat="1" x14ac:dyDescent="0.25">
      <c r="A11" s="13" t="s">
        <v>73</v>
      </c>
      <c r="B11" s="105" t="s">
        <v>160</v>
      </c>
      <c r="C11" s="9"/>
    </row>
    <row r="12" spans="1:5" s="4" customFormat="1" x14ac:dyDescent="0.25">
      <c r="A12" s="13" t="s">
        <v>74</v>
      </c>
      <c r="B12" s="105" t="s">
        <v>161</v>
      </c>
      <c r="C12" s="9"/>
    </row>
    <row r="13" spans="1:5" s="4" customFormat="1" x14ac:dyDescent="0.25">
      <c r="A13" s="13"/>
      <c r="B13" s="106"/>
      <c r="C13" s="9"/>
    </row>
    <row r="14" spans="1:5" s="4" customFormat="1" x14ac:dyDescent="0.25">
      <c r="A14" s="12" t="s">
        <v>36</v>
      </c>
      <c r="B14" s="103"/>
      <c r="C14" s="9"/>
    </row>
    <row r="15" spans="1:5" x14ac:dyDescent="0.25">
      <c r="A15" s="92" t="s">
        <v>75</v>
      </c>
      <c r="B15" s="104" t="s">
        <v>129</v>
      </c>
    </row>
    <row r="16" spans="1:5" s="5" customFormat="1" x14ac:dyDescent="0.25">
      <c r="A16" s="90" t="s">
        <v>76</v>
      </c>
      <c r="B16" s="107" t="s">
        <v>130</v>
      </c>
      <c r="C16" s="6"/>
      <c r="E16" s="7"/>
    </row>
    <row r="17" spans="1:5" s="5" customFormat="1" x14ac:dyDescent="0.25">
      <c r="A17" s="90" t="s">
        <v>174</v>
      </c>
      <c r="B17" s="107" t="s">
        <v>176</v>
      </c>
      <c r="C17" s="6"/>
      <c r="E17" s="7"/>
    </row>
    <row r="18" spans="1:5" s="5" customFormat="1" x14ac:dyDescent="0.25">
      <c r="A18" s="90" t="s">
        <v>173</v>
      </c>
      <c r="B18" s="107" t="s">
        <v>175</v>
      </c>
      <c r="C18" s="6"/>
      <c r="E18" s="7"/>
    </row>
    <row r="19" spans="1:5" s="5" customFormat="1" x14ac:dyDescent="0.25">
      <c r="A19" s="91" t="s">
        <v>81</v>
      </c>
      <c r="B19" s="107" t="s">
        <v>131</v>
      </c>
      <c r="C19" s="6"/>
      <c r="E19" s="7"/>
    </row>
    <row r="20" spans="1:5" s="5" customFormat="1" x14ac:dyDescent="0.25">
      <c r="A20" s="90" t="s">
        <v>135</v>
      </c>
      <c r="B20" s="108" t="s">
        <v>134</v>
      </c>
      <c r="C20" s="6"/>
      <c r="E20" s="7"/>
    </row>
    <row r="21" spans="1:5" s="5" customFormat="1" x14ac:dyDescent="0.25">
      <c r="A21" s="90" t="s">
        <v>77</v>
      </c>
      <c r="B21" s="107" t="s">
        <v>162</v>
      </c>
      <c r="C21" s="6"/>
      <c r="E21" s="7"/>
    </row>
    <row r="22" spans="1:5" s="5" customFormat="1" x14ac:dyDescent="0.25">
      <c r="A22" s="90" t="s">
        <v>172</v>
      </c>
      <c r="B22" s="104" t="s">
        <v>159</v>
      </c>
      <c r="C22" s="6"/>
      <c r="E22" s="7"/>
    </row>
    <row r="23" spans="1:5" s="5" customFormat="1" x14ac:dyDescent="0.25">
      <c r="A23" s="90" t="s">
        <v>136</v>
      </c>
      <c r="B23" s="107" t="s">
        <v>208</v>
      </c>
      <c r="C23" s="6"/>
      <c r="E23" s="7"/>
    </row>
    <row r="24" spans="1:5" s="5" customFormat="1" ht="27.6" x14ac:dyDescent="0.25">
      <c r="A24" s="90" t="s">
        <v>209</v>
      </c>
      <c r="B24" s="107" t="s">
        <v>163</v>
      </c>
      <c r="C24" s="6"/>
      <c r="E24" s="7"/>
    </row>
    <row r="25" spans="1:5" s="5" customFormat="1" x14ac:dyDescent="0.25">
      <c r="A25" s="91"/>
      <c r="B25" s="107"/>
      <c r="C25" s="6"/>
      <c r="E25" s="7"/>
    </row>
    <row r="26" spans="1:5" s="5" customFormat="1" x14ac:dyDescent="0.25">
      <c r="A26" s="12" t="s">
        <v>39</v>
      </c>
      <c r="B26" s="103"/>
      <c r="C26" s="6"/>
      <c r="E26" s="7"/>
    </row>
    <row r="27" spans="1:5" s="5" customFormat="1" ht="41.4" x14ac:dyDescent="0.25">
      <c r="A27" s="91" t="s">
        <v>78</v>
      </c>
      <c r="B27" s="107" t="s">
        <v>154</v>
      </c>
      <c r="C27" s="6"/>
      <c r="E27" s="7"/>
    </row>
    <row r="28" spans="1:5" s="5" customFormat="1" ht="110.4" x14ac:dyDescent="0.25">
      <c r="A28" s="91" t="s">
        <v>132</v>
      </c>
      <c r="B28" s="107" t="s">
        <v>155</v>
      </c>
      <c r="C28" s="6"/>
      <c r="E28" s="7"/>
    </row>
    <row r="29" spans="1:5" s="5" customFormat="1" ht="27.6" x14ac:dyDescent="0.25">
      <c r="A29" s="91" t="s">
        <v>123</v>
      </c>
      <c r="B29" s="107" t="s">
        <v>139</v>
      </c>
      <c r="C29" s="6"/>
      <c r="E29" s="7"/>
    </row>
    <row r="30" spans="1:5" s="5" customFormat="1" ht="27.6" x14ac:dyDescent="0.25">
      <c r="A30" s="91" t="s">
        <v>124</v>
      </c>
      <c r="B30" s="107"/>
      <c r="C30" s="6"/>
      <c r="E30" s="7"/>
    </row>
    <row r="31" spans="1:5" s="5" customFormat="1" ht="27.6" x14ac:dyDescent="0.25">
      <c r="A31" s="91" t="s">
        <v>216</v>
      </c>
      <c r="B31" s="107" t="s">
        <v>177</v>
      </c>
      <c r="C31" s="6"/>
      <c r="E31" s="7"/>
    </row>
    <row r="32" spans="1:5" s="5" customFormat="1" ht="27.6" x14ac:dyDescent="0.25">
      <c r="A32" s="91" t="s">
        <v>178</v>
      </c>
      <c r="B32" s="107" t="s">
        <v>179</v>
      </c>
      <c r="C32" s="6"/>
      <c r="E32" s="7"/>
    </row>
    <row r="33" spans="1:5" s="5" customFormat="1" ht="55.2" x14ac:dyDescent="0.25">
      <c r="A33" s="91" t="s">
        <v>138</v>
      </c>
      <c r="B33" s="107" t="s">
        <v>140</v>
      </c>
      <c r="C33" s="6"/>
      <c r="E33" s="7"/>
    </row>
    <row r="34" spans="1:5" s="5" customFormat="1" ht="151.80000000000001" x14ac:dyDescent="0.25">
      <c r="A34" s="91" t="s">
        <v>79</v>
      </c>
      <c r="B34" s="107" t="s">
        <v>217</v>
      </c>
      <c r="C34" s="6"/>
      <c r="E34" s="7"/>
    </row>
    <row r="35" spans="1:5" s="5" customFormat="1" ht="110.4" x14ac:dyDescent="0.25">
      <c r="A35" s="91" t="s">
        <v>80</v>
      </c>
      <c r="B35" s="107" t="s">
        <v>169</v>
      </c>
      <c r="C35" s="6"/>
      <c r="E35" s="7"/>
    </row>
    <row r="36" spans="1:5" s="5" customFormat="1" x14ac:dyDescent="0.25">
      <c r="A36" s="91" t="s">
        <v>125</v>
      </c>
      <c r="B36" s="107" t="s">
        <v>137</v>
      </c>
      <c r="C36" s="6"/>
      <c r="E36" s="7"/>
    </row>
    <row r="37" spans="1:5" s="5" customFormat="1" x14ac:dyDescent="0.25">
      <c r="A37" s="91" t="s">
        <v>126</v>
      </c>
      <c r="B37" s="107" t="s">
        <v>156</v>
      </c>
      <c r="C37" s="6"/>
      <c r="E37" s="7"/>
    </row>
    <row r="38" spans="1:5" s="5" customFormat="1" x14ac:dyDescent="0.25">
      <c r="A38" s="91"/>
      <c r="B38" s="107"/>
      <c r="C38" s="6"/>
      <c r="E38" s="7"/>
    </row>
    <row r="39" spans="1:5" s="5" customFormat="1" ht="27.6" x14ac:dyDescent="0.25">
      <c r="A39" s="93" t="s">
        <v>210</v>
      </c>
      <c r="B39" s="103"/>
      <c r="C39" s="6"/>
      <c r="E39" s="7"/>
    </row>
    <row r="40" spans="1:5" s="5" customFormat="1" x14ac:dyDescent="0.25">
      <c r="A40" s="91" t="s">
        <v>38</v>
      </c>
      <c r="B40" s="109">
        <f>SUM(Budget!F67)</f>
        <v>13480</v>
      </c>
      <c r="C40" s="6"/>
      <c r="E40" s="7"/>
    </row>
    <row r="41" spans="1:5" s="5" customFormat="1" x14ac:dyDescent="0.25">
      <c r="A41" s="91" t="s">
        <v>40</v>
      </c>
      <c r="B41" s="109"/>
      <c r="C41" s="6"/>
      <c r="E41" s="7"/>
    </row>
    <row r="42" spans="1:5" s="5" customFormat="1" x14ac:dyDescent="0.25">
      <c r="A42" s="11" t="s">
        <v>83</v>
      </c>
      <c r="B42" s="109">
        <f>SUM(Budget!G67)</f>
        <v>0</v>
      </c>
      <c r="C42" s="6"/>
      <c r="E42" s="7"/>
    </row>
    <row r="43" spans="1:5" s="5" customFormat="1" x14ac:dyDescent="0.25">
      <c r="A43" s="11" t="s">
        <v>82</v>
      </c>
      <c r="B43" s="109">
        <f>SUM(Budget!H67)</f>
        <v>12850</v>
      </c>
      <c r="C43" s="6"/>
      <c r="E43" s="7"/>
    </row>
    <row r="44" spans="1:5" s="5" customFormat="1" x14ac:dyDescent="0.25">
      <c r="A44" s="11" t="s">
        <v>37</v>
      </c>
      <c r="B44" s="109">
        <f>SUM(Budget!I67)</f>
        <v>0</v>
      </c>
      <c r="C44" s="6"/>
      <c r="E44" s="7"/>
    </row>
    <row r="45" spans="1:5" s="5" customFormat="1" x14ac:dyDescent="0.25">
      <c r="A45" s="11" t="s">
        <v>10</v>
      </c>
      <c r="B45" s="109">
        <f>SUM(Budget!J67)</f>
        <v>0</v>
      </c>
      <c r="C45" s="6"/>
      <c r="E45" s="7"/>
    </row>
    <row r="46" spans="1:5" x14ac:dyDescent="0.25">
      <c r="A46" s="9" t="s">
        <v>41</v>
      </c>
      <c r="B46" s="109">
        <f>SUM(Budget!K67)</f>
        <v>13480</v>
      </c>
    </row>
    <row r="47" spans="1:5" x14ac:dyDescent="0.25">
      <c r="A47" s="94" t="s">
        <v>11</v>
      </c>
      <c r="B47" s="110">
        <f>SUM(Budget!L67)</f>
        <v>0</v>
      </c>
    </row>
  </sheetData>
  <phoneticPr fontId="2" type="noConversion"/>
  <hyperlinks>
    <hyperlink ref="B12" r:id="rId1" xr:uid="{47CB4BA9-50E5-4819-9522-8F948B85D2BB}"/>
  </hyperlinks>
  <pageMargins left="0.5" right="0.57999999999999996" top="0.54" bottom="0.45" header="0" footer="0"/>
  <pageSetup scale="8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3"/>
  <sheetViews>
    <sheetView tabSelected="1" zoomScale="70" zoomScaleNormal="70" workbookViewId="0"/>
  </sheetViews>
  <sheetFormatPr defaultColWidth="9.21875" defaultRowHeight="14.4" x14ac:dyDescent="0.25"/>
  <cols>
    <col min="1" max="1" width="164.77734375" style="18" customWidth="1"/>
    <col min="2" max="16384" width="9.21875" style="17"/>
  </cols>
  <sheetData>
    <row r="1" spans="1:1" ht="23.4" x14ac:dyDescent="0.25">
      <c r="A1" s="14" t="s">
        <v>47</v>
      </c>
    </row>
    <row r="2" spans="1:1" ht="28.8" x14ac:dyDescent="0.25">
      <c r="A2" s="18" t="s">
        <v>145</v>
      </c>
    </row>
    <row r="4" spans="1:1" x14ac:dyDescent="0.25">
      <c r="A4" s="19" t="s">
        <v>52</v>
      </c>
    </row>
    <row r="5" spans="1:1" ht="136.19999999999999" customHeight="1" x14ac:dyDescent="0.25">
      <c r="A5" s="18" t="s">
        <v>224</v>
      </c>
    </row>
    <row r="7" spans="1:1" x14ac:dyDescent="0.25">
      <c r="A7" s="19" t="s">
        <v>84</v>
      </c>
    </row>
    <row r="8" spans="1:1" ht="30.75" customHeight="1" x14ac:dyDescent="0.25">
      <c r="A8" s="18" t="s">
        <v>147</v>
      </c>
    </row>
    <row r="9" spans="1:1" ht="28.8" x14ac:dyDescent="0.25">
      <c r="A9" s="18" t="s">
        <v>85</v>
      </c>
    </row>
    <row r="10" spans="1:1" x14ac:dyDescent="0.25">
      <c r="A10" s="18" t="s">
        <v>54</v>
      </c>
    </row>
    <row r="11" spans="1:1" x14ac:dyDescent="0.25">
      <c r="A11" s="88" t="s">
        <v>87</v>
      </c>
    </row>
    <row r="12" spans="1:1" x14ac:dyDescent="0.25">
      <c r="A12" s="88" t="s">
        <v>86</v>
      </c>
    </row>
    <row r="13" spans="1:1" x14ac:dyDescent="0.25">
      <c r="A13" s="88" t="s">
        <v>88</v>
      </c>
    </row>
    <row r="14" spans="1:1" x14ac:dyDescent="0.25">
      <c r="A14" s="88" t="s">
        <v>89</v>
      </c>
    </row>
    <row r="15" spans="1:1" x14ac:dyDescent="0.25">
      <c r="A15" s="88" t="s">
        <v>90</v>
      </c>
    </row>
    <row r="16" spans="1:1" x14ac:dyDescent="0.25">
      <c r="A16" s="88" t="s">
        <v>91</v>
      </c>
    </row>
    <row r="17" spans="1:1" x14ac:dyDescent="0.25">
      <c r="A17" s="88" t="s">
        <v>92</v>
      </c>
    </row>
    <row r="18" spans="1:1" x14ac:dyDescent="0.25">
      <c r="A18" s="88" t="s">
        <v>93</v>
      </c>
    </row>
    <row r="19" spans="1:1" x14ac:dyDescent="0.25">
      <c r="A19" s="88" t="s">
        <v>94</v>
      </c>
    </row>
    <row r="20" spans="1:1" x14ac:dyDescent="0.25">
      <c r="A20" s="88" t="s">
        <v>95</v>
      </c>
    </row>
    <row r="21" spans="1:1" x14ac:dyDescent="0.25">
      <c r="A21" s="88" t="s">
        <v>96</v>
      </c>
    </row>
    <row r="22" spans="1:1" x14ac:dyDescent="0.25">
      <c r="A22" s="88" t="s">
        <v>97</v>
      </c>
    </row>
    <row r="23" spans="1:1" x14ac:dyDescent="0.25">
      <c r="A23" s="88" t="s">
        <v>218</v>
      </c>
    </row>
    <row r="24" spans="1:1" x14ac:dyDescent="0.25">
      <c r="A24" s="88" t="s">
        <v>98</v>
      </c>
    </row>
    <row r="26" spans="1:1" x14ac:dyDescent="0.25">
      <c r="A26" s="19" t="s">
        <v>53</v>
      </c>
    </row>
    <row r="27" spans="1:1" ht="28.8" x14ac:dyDescent="0.25">
      <c r="A27" s="18" t="s">
        <v>148</v>
      </c>
    </row>
    <row r="28" spans="1:1" ht="16.5" customHeight="1" x14ac:dyDescent="0.25">
      <c r="A28" s="88" t="s">
        <v>99</v>
      </c>
    </row>
    <row r="29" spans="1:1" x14ac:dyDescent="0.25">
      <c r="A29" s="88" t="s">
        <v>100</v>
      </c>
    </row>
    <row r="31" spans="1:1" x14ac:dyDescent="0.25">
      <c r="A31" s="19" t="s">
        <v>120</v>
      </c>
    </row>
    <row r="32" spans="1:1" x14ac:dyDescent="0.25">
      <c r="A32" s="18" t="s">
        <v>219</v>
      </c>
    </row>
    <row r="33" spans="1:1" x14ac:dyDescent="0.25">
      <c r="A33" s="88" t="s">
        <v>143</v>
      </c>
    </row>
    <row r="34" spans="1:1" x14ac:dyDescent="0.25">
      <c r="A34" s="88" t="s">
        <v>144</v>
      </c>
    </row>
    <row r="35" spans="1:1" x14ac:dyDescent="0.25">
      <c r="A35" s="88" t="s">
        <v>121</v>
      </c>
    </row>
    <row r="36" spans="1:1" x14ac:dyDescent="0.25">
      <c r="A36" s="88" t="s">
        <v>211</v>
      </c>
    </row>
    <row r="37" spans="1:1" x14ac:dyDescent="0.25">
      <c r="A37" s="88" t="s">
        <v>101</v>
      </c>
    </row>
    <row r="38" spans="1:1" x14ac:dyDescent="0.25">
      <c r="A38" s="88" t="s">
        <v>212</v>
      </c>
    </row>
    <row r="40" spans="1:1" x14ac:dyDescent="0.25">
      <c r="A40" s="18" t="s">
        <v>105</v>
      </c>
    </row>
    <row r="41" spans="1:1" x14ac:dyDescent="0.25">
      <c r="A41" s="88" t="s">
        <v>102</v>
      </c>
    </row>
    <row r="42" spans="1:1" x14ac:dyDescent="0.25">
      <c r="A42" s="88" t="s">
        <v>106</v>
      </c>
    </row>
    <row r="43" spans="1:1" x14ac:dyDescent="0.25">
      <c r="A43" s="88" t="s">
        <v>103</v>
      </c>
    </row>
    <row r="44" spans="1:1" x14ac:dyDescent="0.25">
      <c r="A44" s="88" t="s">
        <v>104</v>
      </c>
    </row>
    <row r="46" spans="1:1" x14ac:dyDescent="0.25">
      <c r="A46" s="19" t="s">
        <v>48</v>
      </c>
    </row>
    <row r="47" spans="1:1" ht="28.8" x14ac:dyDescent="0.25">
      <c r="A47" s="18" t="s">
        <v>107</v>
      </c>
    </row>
    <row r="48" spans="1:1" x14ac:dyDescent="0.25">
      <c r="A48" s="88" t="s">
        <v>149</v>
      </c>
    </row>
    <row r="49" spans="1:1" x14ac:dyDescent="0.25">
      <c r="A49" s="88" t="s">
        <v>213</v>
      </c>
    </row>
    <row r="50" spans="1:1" x14ac:dyDescent="0.25">
      <c r="A50" s="88" t="s">
        <v>108</v>
      </c>
    </row>
    <row r="51" spans="1:1" x14ac:dyDescent="0.25">
      <c r="A51" s="88" t="s">
        <v>109</v>
      </c>
    </row>
    <row r="52" spans="1:1" ht="15.75" customHeight="1" x14ac:dyDescent="0.25">
      <c r="A52" s="88" t="s">
        <v>214</v>
      </c>
    </row>
    <row r="53" spans="1:1" x14ac:dyDescent="0.25">
      <c r="A53" s="88" t="s">
        <v>110</v>
      </c>
    </row>
    <row r="54" spans="1:1" x14ac:dyDescent="0.25">
      <c r="A54" s="88" t="s">
        <v>220</v>
      </c>
    </row>
    <row r="55" spans="1:1" x14ac:dyDescent="0.25">
      <c r="A55" s="18" t="s">
        <v>49</v>
      </c>
    </row>
    <row r="56" spans="1:1" x14ac:dyDescent="0.25">
      <c r="A56" s="19" t="s">
        <v>111</v>
      </c>
    </row>
    <row r="57" spans="1:1" ht="28.8" x14ac:dyDescent="0.25">
      <c r="A57" s="18" t="s">
        <v>112</v>
      </c>
    </row>
    <row r="59" spans="1:1" x14ac:dyDescent="0.25">
      <c r="A59" s="19" t="s">
        <v>51</v>
      </c>
    </row>
    <row r="60" spans="1:1" ht="32.4" customHeight="1" x14ac:dyDescent="0.25">
      <c r="A60" s="18" t="s">
        <v>183</v>
      </c>
    </row>
    <row r="62" spans="1:1" x14ac:dyDescent="0.25">
      <c r="A62" s="19" t="s">
        <v>180</v>
      </c>
    </row>
    <row r="63" spans="1:1" ht="61.2" customHeight="1" x14ac:dyDescent="0.25">
      <c r="A63" s="18" t="s">
        <v>221</v>
      </c>
    </row>
    <row r="65" spans="1:1" x14ac:dyDescent="0.25">
      <c r="A65" s="19" t="s">
        <v>181</v>
      </c>
    </row>
    <row r="66" spans="1:1" ht="28.8" x14ac:dyDescent="0.25">
      <c r="A66" s="18" t="s">
        <v>182</v>
      </c>
    </row>
    <row r="68" spans="1:1" x14ac:dyDescent="0.25">
      <c r="A68" s="19" t="s">
        <v>215</v>
      </c>
    </row>
    <row r="69" spans="1:1" ht="62.4" customHeight="1" x14ac:dyDescent="0.25">
      <c r="A69" s="18" t="s">
        <v>222</v>
      </c>
    </row>
    <row r="71" spans="1:1" x14ac:dyDescent="0.25">
      <c r="A71" s="19" t="s">
        <v>50</v>
      </c>
    </row>
    <row r="72" spans="1:1" ht="43.2" x14ac:dyDescent="0.25">
      <c r="A72" s="89" t="s">
        <v>223</v>
      </c>
    </row>
    <row r="73" spans="1:1" ht="31.5" customHeight="1" x14ac:dyDescent="0.25">
      <c r="A73" s="18" t="s">
        <v>150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71"/>
  <sheetViews>
    <sheetView tabSelected="1" workbookViewId="0">
      <pane ySplit="5" topLeftCell="A8" activePane="bottomLeft" state="frozen"/>
      <selection pane="bottomLeft"/>
    </sheetView>
  </sheetViews>
  <sheetFormatPr defaultColWidth="13.77734375" defaultRowHeight="14.4" x14ac:dyDescent="0.25"/>
  <cols>
    <col min="1" max="1" width="58.5546875" style="5" customWidth="1"/>
    <col min="2" max="3" width="11.77734375" style="24" customWidth="1"/>
    <col min="4" max="4" width="11.77734375" style="21" customWidth="1"/>
    <col min="5" max="5" width="11.77734375" style="17" customWidth="1"/>
    <col min="6" max="12" width="11.77734375" style="21" customWidth="1"/>
    <col min="13" max="93" width="13.77734375" style="5" customWidth="1"/>
    <col min="94" max="16384" width="13.77734375" style="5"/>
  </cols>
  <sheetData>
    <row r="1" spans="1:93" ht="23.4" x14ac:dyDescent="0.3">
      <c r="A1" s="10" t="s">
        <v>115</v>
      </c>
      <c r="B1" s="80" t="s">
        <v>113</v>
      </c>
      <c r="C1" s="155" t="s">
        <v>127</v>
      </c>
      <c r="F1" s="23" t="s">
        <v>35</v>
      </c>
    </row>
    <row r="2" spans="1:93" s="21" customFormat="1" x14ac:dyDescent="0.3">
      <c r="B2" s="22" t="s">
        <v>30</v>
      </c>
      <c r="C2" s="156" t="s">
        <v>157</v>
      </c>
      <c r="E2" s="17"/>
      <c r="F2" s="23" t="s">
        <v>34</v>
      </c>
    </row>
    <row r="3" spans="1:93" s="21" customFormat="1" ht="15" thickBot="1" x14ac:dyDescent="0.3">
      <c r="C3" s="24"/>
      <c r="E3" s="17"/>
    </row>
    <row r="4" spans="1:93" s="22" customFormat="1" x14ac:dyDescent="0.25">
      <c r="A4" s="25" t="s">
        <v>1</v>
      </c>
      <c r="B4" s="25" t="s">
        <v>19</v>
      </c>
      <c r="C4" s="26" t="s">
        <v>20</v>
      </c>
      <c r="D4" s="27" t="s">
        <v>55</v>
      </c>
      <c r="E4" s="28"/>
      <c r="F4" s="29"/>
      <c r="G4" s="30" t="s">
        <v>56</v>
      </c>
      <c r="H4" s="31"/>
      <c r="I4" s="31"/>
      <c r="J4" s="31"/>
      <c r="K4" s="32"/>
      <c r="L4" s="33" t="s">
        <v>11</v>
      </c>
    </row>
    <row r="5" spans="1:93" s="41" customFormat="1" ht="15.75" customHeight="1" thickBot="1" x14ac:dyDescent="0.3">
      <c r="A5" s="34"/>
      <c r="B5" s="34"/>
      <c r="C5" s="35"/>
      <c r="D5" s="36" t="s">
        <v>8</v>
      </c>
      <c r="E5" s="36" t="s">
        <v>13</v>
      </c>
      <c r="F5" s="35" t="s">
        <v>0</v>
      </c>
      <c r="G5" s="37" t="s">
        <v>9</v>
      </c>
      <c r="H5" s="38" t="s">
        <v>118</v>
      </c>
      <c r="I5" s="38" t="s">
        <v>18</v>
      </c>
      <c r="J5" s="38" t="s">
        <v>10</v>
      </c>
      <c r="K5" s="39" t="s">
        <v>0</v>
      </c>
      <c r="L5" s="40"/>
    </row>
    <row r="6" spans="1:93" s="21" customFormat="1" ht="15.75" customHeight="1" x14ac:dyDescent="0.25">
      <c r="A6" s="42"/>
      <c r="B6" s="43"/>
      <c r="C6" s="44"/>
      <c r="D6" s="45"/>
      <c r="E6" s="46"/>
      <c r="F6" s="47"/>
      <c r="G6" s="48"/>
      <c r="H6" s="49"/>
      <c r="I6" s="49"/>
      <c r="J6" s="49"/>
      <c r="K6" s="50"/>
      <c r="L6" s="51"/>
      <c r="M6" s="52"/>
    </row>
    <row r="7" spans="1:93" s="63" customFormat="1" ht="15.75" customHeight="1" x14ac:dyDescent="0.25">
      <c r="A7" s="53" t="s">
        <v>21</v>
      </c>
      <c r="B7" s="54"/>
      <c r="C7" s="55"/>
      <c r="D7" s="56"/>
      <c r="E7" s="57"/>
      <c r="F7" s="58"/>
      <c r="G7" s="59"/>
      <c r="H7" s="57"/>
      <c r="I7" s="57"/>
      <c r="J7" s="57"/>
      <c r="K7" s="58"/>
      <c r="L7" s="60"/>
      <c r="M7" s="61"/>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row>
    <row r="8" spans="1:93" s="21" customFormat="1" ht="15.75" customHeight="1" x14ac:dyDescent="0.25">
      <c r="A8" s="64" t="s">
        <v>164</v>
      </c>
      <c r="B8" s="112" t="s">
        <v>166</v>
      </c>
      <c r="C8" s="113" t="s">
        <v>166</v>
      </c>
      <c r="D8" s="114">
        <v>0</v>
      </c>
      <c r="E8" s="115">
        <v>0</v>
      </c>
      <c r="F8" s="116">
        <f t="shared" ref="F8:F13" si="0">SUM(D8*E8)</f>
        <v>0</v>
      </c>
      <c r="G8" s="117">
        <v>0</v>
      </c>
      <c r="H8" s="118">
        <v>0</v>
      </c>
      <c r="I8" s="118">
        <v>0</v>
      </c>
      <c r="J8" s="118">
        <v>0</v>
      </c>
      <c r="K8" s="119">
        <f t="shared" ref="K8:K13" si="1">SUM(G8:J8)</f>
        <v>0</v>
      </c>
      <c r="L8" s="65">
        <f t="shared" ref="L8:L13" si="2">SUM(K8-F8)</f>
        <v>0</v>
      </c>
      <c r="M8" s="52"/>
    </row>
    <row r="9" spans="1:93" s="21" customFormat="1" ht="15.75" customHeight="1" x14ac:dyDescent="0.25">
      <c r="A9" s="64" t="s">
        <v>165</v>
      </c>
      <c r="B9" s="112" t="s">
        <v>166</v>
      </c>
      <c r="C9" s="113" t="s">
        <v>166</v>
      </c>
      <c r="D9" s="114">
        <v>0</v>
      </c>
      <c r="E9" s="115">
        <v>0</v>
      </c>
      <c r="F9" s="116">
        <f t="shared" si="0"/>
        <v>0</v>
      </c>
      <c r="G9" s="117">
        <v>0</v>
      </c>
      <c r="H9" s="118">
        <v>0</v>
      </c>
      <c r="I9" s="118">
        <v>0</v>
      </c>
      <c r="J9" s="118"/>
      <c r="K9" s="119">
        <f t="shared" si="1"/>
        <v>0</v>
      </c>
      <c r="L9" s="65">
        <f t="shared" si="2"/>
        <v>0</v>
      </c>
      <c r="M9" s="52"/>
    </row>
    <row r="10" spans="1:93" s="21" customFormat="1" ht="15.75" customHeight="1" x14ac:dyDescent="0.25">
      <c r="A10" s="64" t="s">
        <v>114</v>
      </c>
      <c r="B10" s="112"/>
      <c r="C10" s="113"/>
      <c r="D10" s="114">
        <v>0</v>
      </c>
      <c r="E10" s="115">
        <v>0</v>
      </c>
      <c r="F10" s="116">
        <f t="shared" si="0"/>
        <v>0</v>
      </c>
      <c r="G10" s="117">
        <v>0</v>
      </c>
      <c r="H10" s="118">
        <v>0</v>
      </c>
      <c r="I10" s="118">
        <v>0</v>
      </c>
      <c r="J10" s="118">
        <v>0</v>
      </c>
      <c r="K10" s="119">
        <f t="shared" si="1"/>
        <v>0</v>
      </c>
      <c r="L10" s="65">
        <f t="shared" si="2"/>
        <v>0</v>
      </c>
      <c r="M10" s="52"/>
    </row>
    <row r="11" spans="1:93" s="21" customFormat="1" ht="15.75" customHeight="1" x14ac:dyDescent="0.25">
      <c r="A11" s="64" t="s">
        <v>22</v>
      </c>
      <c r="B11" s="112"/>
      <c r="C11" s="113"/>
      <c r="D11" s="114">
        <v>0</v>
      </c>
      <c r="E11" s="115">
        <v>0</v>
      </c>
      <c r="F11" s="116">
        <f t="shared" si="0"/>
        <v>0</v>
      </c>
      <c r="G11" s="117">
        <v>0</v>
      </c>
      <c r="H11" s="118">
        <v>0</v>
      </c>
      <c r="I11" s="118">
        <v>0</v>
      </c>
      <c r="J11" s="118">
        <v>0</v>
      </c>
      <c r="K11" s="119">
        <f t="shared" si="1"/>
        <v>0</v>
      </c>
      <c r="L11" s="65">
        <f t="shared" si="2"/>
        <v>0</v>
      </c>
      <c r="M11" s="52"/>
    </row>
    <row r="12" spans="1:93" s="21" customFormat="1" ht="15.75" customHeight="1" x14ac:dyDescent="0.25">
      <c r="A12" s="64" t="s">
        <v>42</v>
      </c>
      <c r="B12" s="112"/>
      <c r="C12" s="113"/>
      <c r="D12" s="114">
        <v>0</v>
      </c>
      <c r="E12" s="115">
        <v>0</v>
      </c>
      <c r="F12" s="116">
        <f t="shared" si="0"/>
        <v>0</v>
      </c>
      <c r="G12" s="117">
        <v>0</v>
      </c>
      <c r="H12" s="118">
        <v>0</v>
      </c>
      <c r="I12" s="118">
        <v>0</v>
      </c>
      <c r="J12" s="118">
        <v>0</v>
      </c>
      <c r="K12" s="119">
        <f t="shared" si="1"/>
        <v>0</v>
      </c>
      <c r="L12" s="65">
        <f t="shared" si="2"/>
        <v>0</v>
      </c>
      <c r="M12" s="52"/>
    </row>
    <row r="13" spans="1:93" s="21" customFormat="1" ht="15.75" customHeight="1" x14ac:dyDescent="0.25">
      <c r="A13" s="64" t="s">
        <v>26</v>
      </c>
      <c r="B13" s="112"/>
      <c r="C13" s="113"/>
      <c r="D13" s="114">
        <v>0</v>
      </c>
      <c r="E13" s="115">
        <v>0</v>
      </c>
      <c r="F13" s="116">
        <f t="shared" si="0"/>
        <v>0</v>
      </c>
      <c r="G13" s="117">
        <v>0</v>
      </c>
      <c r="H13" s="118">
        <v>0</v>
      </c>
      <c r="I13" s="118">
        <v>0</v>
      </c>
      <c r="J13" s="118">
        <v>0</v>
      </c>
      <c r="K13" s="119">
        <f t="shared" si="1"/>
        <v>0</v>
      </c>
      <c r="L13" s="65">
        <f t="shared" si="2"/>
        <v>0</v>
      </c>
      <c r="M13" s="52"/>
    </row>
    <row r="14" spans="1:93" s="68" customFormat="1" ht="15.75" customHeight="1" x14ac:dyDescent="0.25">
      <c r="A14" s="66" t="s">
        <v>12</v>
      </c>
      <c r="B14" s="120"/>
      <c r="C14" s="121"/>
      <c r="D14" s="122"/>
      <c r="E14" s="123"/>
      <c r="F14" s="124">
        <f>SUM(F8:F13)</f>
        <v>0</v>
      </c>
      <c r="G14" s="125">
        <f t="shared" ref="G14:L14" si="3">SUM(G8:G13)</f>
        <v>0</v>
      </c>
      <c r="H14" s="126">
        <f t="shared" si="3"/>
        <v>0</v>
      </c>
      <c r="I14" s="126">
        <f t="shared" si="3"/>
        <v>0</v>
      </c>
      <c r="J14" s="126">
        <f t="shared" si="3"/>
        <v>0</v>
      </c>
      <c r="K14" s="127">
        <f t="shared" si="3"/>
        <v>0</v>
      </c>
      <c r="L14" s="67">
        <f t="shared" si="3"/>
        <v>0</v>
      </c>
      <c r="M14" s="52"/>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row>
    <row r="15" spans="1:93" s="21" customFormat="1" ht="15.75" customHeight="1" x14ac:dyDescent="0.25">
      <c r="A15" s="42"/>
      <c r="B15" s="112"/>
      <c r="C15" s="113"/>
      <c r="D15" s="114"/>
      <c r="E15" s="115"/>
      <c r="F15" s="116"/>
      <c r="G15" s="117"/>
      <c r="H15" s="118"/>
      <c r="I15" s="118"/>
      <c r="J15" s="118"/>
      <c r="K15" s="119"/>
      <c r="L15" s="65"/>
      <c r="M15" s="52"/>
    </row>
    <row r="16" spans="1:93" s="63" customFormat="1" ht="15.75" customHeight="1" x14ac:dyDescent="0.25">
      <c r="A16" s="53" t="s">
        <v>43</v>
      </c>
      <c r="B16" s="128"/>
      <c r="C16" s="129"/>
      <c r="D16" s="130"/>
      <c r="E16" s="131"/>
      <c r="F16" s="132"/>
      <c r="G16" s="133"/>
      <c r="H16" s="131"/>
      <c r="I16" s="131"/>
      <c r="J16" s="131"/>
      <c r="K16" s="132"/>
      <c r="L16" s="60"/>
      <c r="M16" s="61"/>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row>
    <row r="17" spans="1:93" s="21" customFormat="1" ht="15.75" customHeight="1" x14ac:dyDescent="0.25">
      <c r="A17" s="42"/>
      <c r="B17" s="112"/>
      <c r="C17" s="113"/>
      <c r="D17" s="114"/>
      <c r="E17" s="115"/>
      <c r="F17" s="116"/>
      <c r="G17" s="117"/>
      <c r="H17" s="118"/>
      <c r="I17" s="118"/>
      <c r="J17" s="118"/>
      <c r="K17" s="119"/>
      <c r="L17" s="65"/>
      <c r="M17" s="52"/>
    </row>
    <row r="18" spans="1:93" s="72" customFormat="1" x14ac:dyDescent="0.25">
      <c r="A18" s="69" t="s">
        <v>146</v>
      </c>
      <c r="B18" s="134"/>
      <c r="C18" s="135"/>
      <c r="D18" s="136"/>
      <c r="E18" s="137"/>
      <c r="F18" s="138"/>
      <c r="G18" s="139"/>
      <c r="H18" s="137"/>
      <c r="I18" s="137"/>
      <c r="J18" s="137"/>
      <c r="K18" s="138"/>
      <c r="L18" s="70"/>
      <c r="M18" s="71"/>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row>
    <row r="19" spans="1:93" s="21" customFormat="1" x14ac:dyDescent="0.25">
      <c r="A19" s="64" t="s">
        <v>2</v>
      </c>
      <c r="B19" s="112"/>
      <c r="C19" s="113"/>
      <c r="D19" s="114">
        <v>0</v>
      </c>
      <c r="E19" s="115">
        <v>0</v>
      </c>
      <c r="F19" s="116">
        <f>SUM(D19*E19)</f>
        <v>0</v>
      </c>
      <c r="G19" s="117"/>
      <c r="H19" s="118">
        <v>0</v>
      </c>
      <c r="I19" s="118">
        <v>0</v>
      </c>
      <c r="J19" s="118">
        <v>0</v>
      </c>
      <c r="K19" s="119">
        <f>SUM(G19:J19)</f>
        <v>0</v>
      </c>
      <c r="L19" s="65">
        <f>SUM(K19-F19)</f>
        <v>0</v>
      </c>
      <c r="M19" s="52"/>
    </row>
    <row r="20" spans="1:93" s="21" customFormat="1" x14ac:dyDescent="0.25">
      <c r="A20" s="64" t="s">
        <v>3</v>
      </c>
      <c r="B20" s="112"/>
      <c r="C20" s="113"/>
      <c r="D20" s="140">
        <v>0</v>
      </c>
      <c r="E20" s="115">
        <v>0</v>
      </c>
      <c r="F20" s="116">
        <f>SUM(D20*E20)</f>
        <v>0</v>
      </c>
      <c r="G20" s="117"/>
      <c r="H20" s="118">
        <v>0</v>
      </c>
      <c r="I20" s="118">
        <v>0</v>
      </c>
      <c r="J20" s="118">
        <v>0</v>
      </c>
      <c r="K20" s="119">
        <f>SUM(G20:J20)</f>
        <v>0</v>
      </c>
      <c r="L20" s="65">
        <f>SUM(K20-F20)</f>
        <v>0</v>
      </c>
      <c r="M20" s="52"/>
    </row>
    <row r="21" spans="1:93" s="21" customFormat="1" x14ac:dyDescent="0.25">
      <c r="A21" s="64" t="s">
        <v>4</v>
      </c>
      <c r="B21" s="112"/>
      <c r="C21" s="113"/>
      <c r="D21" s="140">
        <v>0</v>
      </c>
      <c r="E21" s="115">
        <v>0</v>
      </c>
      <c r="F21" s="116">
        <f>SUM(D21*E21)</f>
        <v>0</v>
      </c>
      <c r="G21" s="117"/>
      <c r="H21" s="118">
        <v>0</v>
      </c>
      <c r="I21" s="118">
        <v>0</v>
      </c>
      <c r="J21" s="118">
        <v>0</v>
      </c>
      <c r="K21" s="119">
        <f>SUM(G21:J21)</f>
        <v>0</v>
      </c>
      <c r="L21" s="65">
        <f>SUM(K21-F21)</f>
        <v>0</v>
      </c>
      <c r="M21" s="52"/>
    </row>
    <row r="22" spans="1:93" s="21" customFormat="1" x14ac:dyDescent="0.25">
      <c r="A22" s="64" t="s">
        <v>5</v>
      </c>
      <c r="B22" s="112"/>
      <c r="C22" s="113"/>
      <c r="D22" s="114">
        <v>0</v>
      </c>
      <c r="E22" s="115">
        <v>0</v>
      </c>
      <c r="F22" s="116">
        <f>SUM(D22*E22)</f>
        <v>0</v>
      </c>
      <c r="G22" s="117"/>
      <c r="H22" s="118">
        <v>0</v>
      </c>
      <c r="I22" s="118">
        <v>0</v>
      </c>
      <c r="J22" s="118">
        <v>0</v>
      </c>
      <c r="K22" s="119">
        <f>SUM(G22:J22)</f>
        <v>0</v>
      </c>
      <c r="L22" s="65">
        <f>SUM(K22-F22)</f>
        <v>0</v>
      </c>
      <c r="M22" s="52"/>
    </row>
    <row r="23" spans="1:93" s="68" customFormat="1" ht="15.75" customHeight="1" x14ac:dyDescent="0.25">
      <c r="A23" s="66" t="s">
        <v>12</v>
      </c>
      <c r="B23" s="120"/>
      <c r="C23" s="121"/>
      <c r="D23" s="122"/>
      <c r="E23" s="123"/>
      <c r="F23" s="124">
        <f>SUM(F19:F22)</f>
        <v>0</v>
      </c>
      <c r="G23" s="125"/>
      <c r="H23" s="126">
        <f>SUM(H19:H22)</f>
        <v>0</v>
      </c>
      <c r="I23" s="126">
        <f>SUM(I19:I22)</f>
        <v>0</v>
      </c>
      <c r="J23" s="126">
        <f>SUM(J19:J22)</f>
        <v>0</v>
      </c>
      <c r="K23" s="127">
        <f>SUM(G23:J23)</f>
        <v>0</v>
      </c>
      <c r="L23" s="67">
        <f>SUM(L19:L22)</f>
        <v>0</v>
      </c>
      <c r="M23" s="52"/>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row>
    <row r="24" spans="1:93" s="21" customFormat="1" x14ac:dyDescent="0.25">
      <c r="A24" s="64"/>
      <c r="B24" s="112"/>
      <c r="C24" s="113"/>
      <c r="D24" s="114"/>
      <c r="E24" s="115"/>
      <c r="F24" s="116"/>
      <c r="G24" s="117"/>
      <c r="H24" s="118"/>
      <c r="I24" s="118"/>
      <c r="J24" s="118"/>
      <c r="K24" s="119"/>
      <c r="L24" s="65"/>
      <c r="M24" s="52"/>
    </row>
    <row r="25" spans="1:93" s="72" customFormat="1" x14ac:dyDescent="0.25">
      <c r="A25" s="69" t="s">
        <v>119</v>
      </c>
      <c r="B25" s="134"/>
      <c r="C25" s="135"/>
      <c r="D25" s="136"/>
      <c r="E25" s="137"/>
      <c r="F25" s="138"/>
      <c r="G25" s="139"/>
      <c r="H25" s="137"/>
      <c r="I25" s="137"/>
      <c r="J25" s="137"/>
      <c r="K25" s="138"/>
      <c r="L25" s="70"/>
      <c r="M25" s="71"/>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row>
    <row r="26" spans="1:93" s="21" customFormat="1" x14ac:dyDescent="0.25">
      <c r="A26" s="64" t="s">
        <v>167</v>
      </c>
      <c r="B26" s="112"/>
      <c r="C26" s="113"/>
      <c r="D26" s="141">
        <v>2500</v>
      </c>
      <c r="E26" s="142">
        <v>1</v>
      </c>
      <c r="F26" s="116">
        <f>SUM(D26*E26)</f>
        <v>2500</v>
      </c>
      <c r="G26" s="117">
        <v>0</v>
      </c>
      <c r="H26" s="118">
        <v>2500</v>
      </c>
      <c r="I26" s="118">
        <v>0</v>
      </c>
      <c r="J26" s="118">
        <v>0</v>
      </c>
      <c r="K26" s="119">
        <f t="shared" ref="K26:K31" si="4">SUM(G26:J26)</f>
        <v>2500</v>
      </c>
      <c r="L26" s="65">
        <f>SUM(K26-F26)</f>
        <v>0</v>
      </c>
      <c r="M26" s="52"/>
    </row>
    <row r="27" spans="1:93" s="21" customFormat="1" x14ac:dyDescent="0.25">
      <c r="A27" s="64" t="s">
        <v>168</v>
      </c>
      <c r="B27" s="112"/>
      <c r="C27" s="113"/>
      <c r="D27" s="141">
        <v>1800</v>
      </c>
      <c r="E27" s="142">
        <v>1</v>
      </c>
      <c r="F27" s="116">
        <f>SUM(D27*E27)</f>
        <v>1800</v>
      </c>
      <c r="G27" s="117">
        <v>0</v>
      </c>
      <c r="H27" s="118">
        <v>1800</v>
      </c>
      <c r="I27" s="118">
        <v>0</v>
      </c>
      <c r="J27" s="118">
        <v>0</v>
      </c>
      <c r="K27" s="119">
        <f t="shared" si="4"/>
        <v>1800</v>
      </c>
      <c r="L27" s="65">
        <f>SUM(K27-F27)</f>
        <v>0</v>
      </c>
      <c r="M27" s="52"/>
    </row>
    <row r="28" spans="1:93" s="21" customFormat="1" x14ac:dyDescent="0.25">
      <c r="A28" s="64" t="s">
        <v>3</v>
      </c>
      <c r="B28" s="112"/>
      <c r="C28" s="113"/>
      <c r="D28" s="141">
        <v>300</v>
      </c>
      <c r="E28" s="142">
        <v>2</v>
      </c>
      <c r="F28" s="116">
        <f>SUM(D28*E28)</f>
        <v>600</v>
      </c>
      <c r="G28" s="117">
        <v>0</v>
      </c>
      <c r="H28" s="118">
        <v>600</v>
      </c>
      <c r="I28" s="118">
        <v>0</v>
      </c>
      <c r="J28" s="118">
        <v>0</v>
      </c>
      <c r="K28" s="119">
        <f t="shared" si="4"/>
        <v>600</v>
      </c>
      <c r="L28" s="65">
        <f>SUM(K28-F28)</f>
        <v>0</v>
      </c>
      <c r="M28" s="52"/>
    </row>
    <row r="29" spans="1:93" s="21" customFormat="1" x14ac:dyDescent="0.25">
      <c r="A29" s="64" t="s">
        <v>4</v>
      </c>
      <c r="B29" s="112"/>
      <c r="C29" s="113"/>
      <c r="D29" s="141">
        <v>300</v>
      </c>
      <c r="E29" s="142">
        <v>6</v>
      </c>
      <c r="F29" s="116">
        <f>SUM(D29*E29)</f>
        <v>1800</v>
      </c>
      <c r="G29" s="117">
        <v>0</v>
      </c>
      <c r="H29" s="118">
        <v>1800</v>
      </c>
      <c r="I29" s="118">
        <v>0</v>
      </c>
      <c r="J29" s="118">
        <v>0</v>
      </c>
      <c r="K29" s="119">
        <f t="shared" si="4"/>
        <v>1800</v>
      </c>
      <c r="L29" s="65">
        <f>SUM(K29-F29)</f>
        <v>0</v>
      </c>
      <c r="M29" s="52"/>
    </row>
    <row r="30" spans="1:93" s="21" customFormat="1" x14ac:dyDescent="0.25">
      <c r="A30" s="64" t="s">
        <v>5</v>
      </c>
      <c r="B30" s="112"/>
      <c r="C30" s="113"/>
      <c r="D30" s="141">
        <v>150</v>
      </c>
      <c r="E30" s="142">
        <v>6</v>
      </c>
      <c r="F30" s="116">
        <f>SUM(D30*E30)</f>
        <v>900</v>
      </c>
      <c r="G30" s="117">
        <v>0</v>
      </c>
      <c r="H30" s="118">
        <v>900</v>
      </c>
      <c r="I30" s="118">
        <v>0</v>
      </c>
      <c r="J30" s="118">
        <v>0</v>
      </c>
      <c r="K30" s="119">
        <f t="shared" si="4"/>
        <v>900</v>
      </c>
      <c r="L30" s="65">
        <f>SUM(K30-F30)</f>
        <v>0</v>
      </c>
      <c r="M30" s="52"/>
    </row>
    <row r="31" spans="1:93" s="68" customFormat="1" ht="15.75" customHeight="1" x14ac:dyDescent="0.25">
      <c r="A31" s="66" t="s">
        <v>12</v>
      </c>
      <c r="B31" s="120"/>
      <c r="C31" s="121"/>
      <c r="D31" s="122"/>
      <c r="E31" s="123"/>
      <c r="F31" s="124">
        <f>SUM(F26:F30)</f>
        <v>7600</v>
      </c>
      <c r="G31" s="125">
        <f t="shared" ref="G31:L31" si="5">SUM(G26:G30)</f>
        <v>0</v>
      </c>
      <c r="H31" s="126">
        <f t="shared" si="5"/>
        <v>7600</v>
      </c>
      <c r="I31" s="126">
        <f t="shared" si="5"/>
        <v>0</v>
      </c>
      <c r="J31" s="126">
        <f t="shared" si="5"/>
        <v>0</v>
      </c>
      <c r="K31" s="127">
        <f t="shared" si="4"/>
        <v>7600</v>
      </c>
      <c r="L31" s="67">
        <f t="shared" si="5"/>
        <v>0</v>
      </c>
      <c r="M31" s="52"/>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row>
    <row r="32" spans="1:93" s="21" customFormat="1" x14ac:dyDescent="0.25">
      <c r="A32" s="64"/>
      <c r="B32" s="112"/>
      <c r="C32" s="113"/>
      <c r="D32" s="114"/>
      <c r="E32" s="115"/>
      <c r="F32" s="116"/>
      <c r="G32" s="117"/>
      <c r="H32" s="118"/>
      <c r="I32" s="118"/>
      <c r="J32" s="118"/>
      <c r="K32" s="119"/>
      <c r="L32" s="65"/>
      <c r="M32" s="52"/>
    </row>
    <row r="33" spans="1:93" s="72" customFormat="1" x14ac:dyDescent="0.25">
      <c r="A33" s="69" t="s">
        <v>33</v>
      </c>
      <c r="B33" s="134"/>
      <c r="C33" s="135"/>
      <c r="D33" s="136"/>
      <c r="E33" s="137"/>
      <c r="F33" s="138"/>
      <c r="G33" s="139"/>
      <c r="H33" s="137"/>
      <c r="I33" s="137"/>
      <c r="J33" s="137"/>
      <c r="K33" s="138"/>
      <c r="L33" s="70"/>
      <c r="M33" s="71"/>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row>
    <row r="34" spans="1:93" s="21" customFormat="1" x14ac:dyDescent="0.25">
      <c r="A34" s="64" t="s">
        <v>2</v>
      </c>
      <c r="B34" s="112"/>
      <c r="C34" s="113"/>
      <c r="D34" s="114">
        <v>0</v>
      </c>
      <c r="E34" s="115">
        <v>0</v>
      </c>
      <c r="F34" s="116">
        <f>SUM(D34*E34)</f>
        <v>0</v>
      </c>
      <c r="G34" s="117">
        <v>0</v>
      </c>
      <c r="H34" s="118">
        <v>0</v>
      </c>
      <c r="I34" s="118">
        <v>0</v>
      </c>
      <c r="J34" s="118">
        <v>0</v>
      </c>
      <c r="K34" s="119">
        <f>SUM(G34:J34)</f>
        <v>0</v>
      </c>
      <c r="L34" s="65">
        <f>SUM(K34-F34)</f>
        <v>0</v>
      </c>
      <c r="M34" s="52"/>
    </row>
    <row r="35" spans="1:93" s="21" customFormat="1" x14ac:dyDescent="0.25">
      <c r="A35" s="64" t="s">
        <v>3</v>
      </c>
      <c r="B35" s="112"/>
      <c r="C35" s="113"/>
      <c r="D35" s="114">
        <v>0</v>
      </c>
      <c r="E35" s="115">
        <v>0</v>
      </c>
      <c r="F35" s="116">
        <f>SUM(D35*E35)</f>
        <v>0</v>
      </c>
      <c r="G35" s="117">
        <v>0</v>
      </c>
      <c r="H35" s="118">
        <v>0</v>
      </c>
      <c r="I35" s="118">
        <v>0</v>
      </c>
      <c r="J35" s="118">
        <v>0</v>
      </c>
      <c r="K35" s="119">
        <f>SUM(G35:J35)</f>
        <v>0</v>
      </c>
      <c r="L35" s="65">
        <f>SUM(K35-F35)</f>
        <v>0</v>
      </c>
      <c r="M35" s="52"/>
    </row>
    <row r="36" spans="1:93" s="21" customFormat="1" x14ac:dyDescent="0.25">
      <c r="A36" s="64" t="s">
        <v>4</v>
      </c>
      <c r="B36" s="112"/>
      <c r="C36" s="113"/>
      <c r="D36" s="114">
        <v>0</v>
      </c>
      <c r="E36" s="115">
        <v>0</v>
      </c>
      <c r="F36" s="116">
        <f>SUM(D36*E36)</f>
        <v>0</v>
      </c>
      <c r="G36" s="117">
        <v>0</v>
      </c>
      <c r="H36" s="118">
        <v>0</v>
      </c>
      <c r="I36" s="118">
        <v>0</v>
      </c>
      <c r="J36" s="118">
        <v>0</v>
      </c>
      <c r="K36" s="119">
        <f>SUM(G36:J36)</f>
        <v>0</v>
      </c>
      <c r="L36" s="65">
        <f>SUM(K36-F36)</f>
        <v>0</v>
      </c>
      <c r="M36" s="52"/>
    </row>
    <row r="37" spans="1:93" s="21" customFormat="1" x14ac:dyDescent="0.25">
      <c r="A37" s="64" t="s">
        <v>5</v>
      </c>
      <c r="B37" s="112"/>
      <c r="C37" s="113"/>
      <c r="D37" s="114">
        <v>0</v>
      </c>
      <c r="E37" s="115">
        <v>0</v>
      </c>
      <c r="F37" s="116">
        <f>SUM(D37*E37)</f>
        <v>0</v>
      </c>
      <c r="G37" s="117">
        <v>0</v>
      </c>
      <c r="H37" s="118">
        <v>0</v>
      </c>
      <c r="I37" s="118">
        <v>0</v>
      </c>
      <c r="J37" s="118">
        <v>0</v>
      </c>
      <c r="K37" s="119">
        <f>SUM(G37:J37)</f>
        <v>0</v>
      </c>
      <c r="L37" s="65">
        <f>SUM(K37-F37)</f>
        <v>0</v>
      </c>
      <c r="M37" s="52"/>
    </row>
    <row r="38" spans="1:93" s="68" customFormat="1" ht="15.75" customHeight="1" x14ac:dyDescent="0.25">
      <c r="A38" s="66" t="s">
        <v>12</v>
      </c>
      <c r="B38" s="120"/>
      <c r="C38" s="121"/>
      <c r="D38" s="122"/>
      <c r="E38" s="123"/>
      <c r="F38" s="124">
        <f>SUM(F34:F37)</f>
        <v>0</v>
      </c>
      <c r="G38" s="125">
        <f t="shared" ref="G38:L38" si="6">SUM(G34:G37)</f>
        <v>0</v>
      </c>
      <c r="H38" s="126">
        <f t="shared" si="6"/>
        <v>0</v>
      </c>
      <c r="I38" s="126">
        <f t="shared" si="6"/>
        <v>0</v>
      </c>
      <c r="J38" s="126">
        <f t="shared" si="6"/>
        <v>0</v>
      </c>
      <c r="K38" s="127">
        <f>SUM(G38:J38)</f>
        <v>0</v>
      </c>
      <c r="L38" s="67">
        <f t="shared" si="6"/>
        <v>0</v>
      </c>
      <c r="M38" s="52"/>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row>
    <row r="39" spans="1:93" s="21" customFormat="1" x14ac:dyDescent="0.25">
      <c r="A39" s="64"/>
      <c r="B39" s="112"/>
      <c r="C39" s="113"/>
      <c r="D39" s="114"/>
      <c r="E39" s="115"/>
      <c r="F39" s="116"/>
      <c r="G39" s="117"/>
      <c r="H39" s="118"/>
      <c r="I39" s="118"/>
      <c r="J39" s="118"/>
      <c r="K39" s="119"/>
      <c r="L39" s="65"/>
      <c r="M39" s="52"/>
    </row>
    <row r="40" spans="1:93" s="72" customFormat="1" x14ac:dyDescent="0.25">
      <c r="A40" s="69" t="s">
        <v>6</v>
      </c>
      <c r="B40" s="134"/>
      <c r="C40" s="135"/>
      <c r="D40" s="136"/>
      <c r="E40" s="137"/>
      <c r="F40" s="138"/>
      <c r="G40" s="139"/>
      <c r="H40" s="137"/>
      <c r="I40" s="137"/>
      <c r="J40" s="137"/>
      <c r="K40" s="138"/>
      <c r="L40" s="70"/>
      <c r="M40" s="71"/>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row>
    <row r="41" spans="1:93" s="21" customFormat="1" x14ac:dyDescent="0.25">
      <c r="A41" s="64" t="s">
        <v>2</v>
      </c>
      <c r="B41" s="112"/>
      <c r="C41" s="113"/>
      <c r="D41" s="114">
        <v>0</v>
      </c>
      <c r="E41" s="115">
        <v>0</v>
      </c>
      <c r="F41" s="116">
        <f>SUM(D41*E41)</f>
        <v>0</v>
      </c>
      <c r="G41" s="117">
        <v>0</v>
      </c>
      <c r="H41" s="118">
        <v>0</v>
      </c>
      <c r="I41" s="118">
        <v>0</v>
      </c>
      <c r="J41" s="118">
        <v>0</v>
      </c>
      <c r="K41" s="119">
        <f>SUM(G41:J41)</f>
        <v>0</v>
      </c>
      <c r="L41" s="65">
        <f>SUM(K41-F41)</f>
        <v>0</v>
      </c>
      <c r="M41" s="52"/>
    </row>
    <row r="42" spans="1:93" s="21" customFormat="1" x14ac:dyDescent="0.25">
      <c r="A42" s="64" t="s">
        <v>3</v>
      </c>
      <c r="B42" s="112"/>
      <c r="C42" s="113"/>
      <c r="D42" s="114">
        <v>0</v>
      </c>
      <c r="E42" s="115">
        <v>0</v>
      </c>
      <c r="F42" s="116">
        <f>SUM(D42*E42)</f>
        <v>0</v>
      </c>
      <c r="G42" s="117">
        <v>0</v>
      </c>
      <c r="H42" s="118">
        <v>0</v>
      </c>
      <c r="I42" s="118">
        <v>0</v>
      </c>
      <c r="J42" s="118">
        <v>0</v>
      </c>
      <c r="K42" s="119">
        <f>SUM(G42:J42)</f>
        <v>0</v>
      </c>
      <c r="L42" s="65">
        <f>SUM(K42-F42)</f>
        <v>0</v>
      </c>
      <c r="M42" s="52"/>
    </row>
    <row r="43" spans="1:93" s="21" customFormat="1" x14ac:dyDescent="0.25">
      <c r="A43" s="64" t="s">
        <v>4</v>
      </c>
      <c r="B43" s="112"/>
      <c r="C43" s="113"/>
      <c r="D43" s="114">
        <v>0</v>
      </c>
      <c r="E43" s="115">
        <v>0</v>
      </c>
      <c r="F43" s="116">
        <f>SUM(D43*E43)</f>
        <v>0</v>
      </c>
      <c r="G43" s="117">
        <v>0</v>
      </c>
      <c r="H43" s="118">
        <v>0</v>
      </c>
      <c r="I43" s="118">
        <v>0</v>
      </c>
      <c r="J43" s="118">
        <v>0</v>
      </c>
      <c r="K43" s="119">
        <f>SUM(G43:J43)</f>
        <v>0</v>
      </c>
      <c r="L43" s="65">
        <f>SUM(K43-F43)</f>
        <v>0</v>
      </c>
      <c r="M43" s="52"/>
    </row>
    <row r="44" spans="1:93" s="21" customFormat="1" x14ac:dyDescent="0.25">
      <c r="A44" s="64" t="s">
        <v>5</v>
      </c>
      <c r="B44" s="112"/>
      <c r="C44" s="113"/>
      <c r="D44" s="114">
        <v>0</v>
      </c>
      <c r="E44" s="115">
        <v>0</v>
      </c>
      <c r="F44" s="116">
        <f>SUM(D44*E44)</f>
        <v>0</v>
      </c>
      <c r="G44" s="117">
        <v>0</v>
      </c>
      <c r="H44" s="118">
        <v>0</v>
      </c>
      <c r="I44" s="118">
        <v>0</v>
      </c>
      <c r="J44" s="118">
        <v>0</v>
      </c>
      <c r="K44" s="119">
        <f>SUM(G44:J44)</f>
        <v>0</v>
      </c>
      <c r="L44" s="65">
        <f>SUM(K44-F44)</f>
        <v>0</v>
      </c>
      <c r="M44" s="52"/>
    </row>
    <row r="45" spans="1:93" s="68" customFormat="1" ht="15.75" customHeight="1" x14ac:dyDescent="0.25">
      <c r="A45" s="66" t="s">
        <v>12</v>
      </c>
      <c r="B45" s="120"/>
      <c r="C45" s="121"/>
      <c r="D45" s="122"/>
      <c r="E45" s="123"/>
      <c r="F45" s="124">
        <f>SUM(F41:F44)</f>
        <v>0</v>
      </c>
      <c r="G45" s="125">
        <f t="shared" ref="G45:L45" si="7">SUM(G41:G44)</f>
        <v>0</v>
      </c>
      <c r="H45" s="126">
        <f t="shared" si="7"/>
        <v>0</v>
      </c>
      <c r="I45" s="126">
        <f t="shared" si="7"/>
        <v>0</v>
      </c>
      <c r="J45" s="126">
        <f t="shared" si="7"/>
        <v>0</v>
      </c>
      <c r="K45" s="127">
        <f>SUM(G45:J45)</f>
        <v>0</v>
      </c>
      <c r="L45" s="67">
        <f t="shared" si="7"/>
        <v>0</v>
      </c>
      <c r="M45" s="52"/>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row>
    <row r="46" spans="1:93" s="21" customFormat="1" x14ac:dyDescent="0.25">
      <c r="A46" s="42"/>
      <c r="B46" s="112"/>
      <c r="C46" s="113"/>
      <c r="D46" s="114"/>
      <c r="E46" s="115"/>
      <c r="F46" s="116"/>
      <c r="G46" s="117"/>
      <c r="H46" s="118"/>
      <c r="I46" s="118"/>
      <c r="J46" s="118"/>
      <c r="K46" s="119"/>
      <c r="L46" s="65"/>
      <c r="M46" s="52"/>
    </row>
    <row r="47" spans="1:93" s="63" customFormat="1" ht="15.75" customHeight="1" x14ac:dyDescent="0.25">
      <c r="A47" s="53" t="s">
        <v>15</v>
      </c>
      <c r="B47" s="128"/>
      <c r="C47" s="129"/>
      <c r="D47" s="130"/>
      <c r="E47" s="131"/>
      <c r="F47" s="132"/>
      <c r="G47" s="133"/>
      <c r="H47" s="131"/>
      <c r="I47" s="131"/>
      <c r="J47" s="131"/>
      <c r="K47" s="132"/>
      <c r="L47" s="60"/>
      <c r="M47" s="61"/>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row>
    <row r="48" spans="1:93" s="21" customFormat="1" x14ac:dyDescent="0.25">
      <c r="A48" s="64" t="s">
        <v>17</v>
      </c>
      <c r="B48" s="112" t="s">
        <v>166</v>
      </c>
      <c r="C48" s="113" t="s">
        <v>166</v>
      </c>
      <c r="D48" s="140">
        <v>1</v>
      </c>
      <c r="E48" s="115">
        <v>35</v>
      </c>
      <c r="F48" s="116">
        <f>SUM(D48*E48)</f>
        <v>35</v>
      </c>
      <c r="G48" s="117">
        <v>0</v>
      </c>
      <c r="H48" s="118">
        <v>0</v>
      </c>
      <c r="I48" s="118">
        <v>35</v>
      </c>
      <c r="J48" s="118">
        <v>0</v>
      </c>
      <c r="K48" s="119">
        <f>SUM(G48:J48)</f>
        <v>35</v>
      </c>
      <c r="L48" s="65">
        <f>SUM(K48-F48)</f>
        <v>0</v>
      </c>
      <c r="M48" s="52"/>
    </row>
    <row r="49" spans="1:93" s="21" customFormat="1" x14ac:dyDescent="0.25">
      <c r="A49" s="64" t="s">
        <v>16</v>
      </c>
      <c r="B49" s="112" t="s">
        <v>166</v>
      </c>
      <c r="C49" s="113" t="s">
        <v>166</v>
      </c>
      <c r="D49" s="140">
        <v>5</v>
      </c>
      <c r="E49" s="115">
        <v>35</v>
      </c>
      <c r="F49" s="116">
        <f>SUM(D49*E49)</f>
        <v>175</v>
      </c>
      <c r="G49" s="117">
        <v>0</v>
      </c>
      <c r="H49" s="118">
        <v>0</v>
      </c>
      <c r="I49" s="118">
        <v>175</v>
      </c>
      <c r="J49" s="118">
        <v>0</v>
      </c>
      <c r="K49" s="119">
        <f>SUM(G49:J49)</f>
        <v>175</v>
      </c>
      <c r="L49" s="65">
        <f t="shared" ref="L49:L51" si="8">SUM(K49-F49)</f>
        <v>0</v>
      </c>
      <c r="M49" s="52"/>
    </row>
    <row r="50" spans="1:93" s="21" customFormat="1" x14ac:dyDescent="0.25">
      <c r="A50" s="64" t="s">
        <v>44</v>
      </c>
      <c r="B50" s="112" t="s">
        <v>166</v>
      </c>
      <c r="C50" s="113" t="s">
        <v>166</v>
      </c>
      <c r="D50" s="140">
        <v>2</v>
      </c>
      <c r="E50" s="115">
        <v>35</v>
      </c>
      <c r="F50" s="116">
        <f>SUM(D50*E50)</f>
        <v>70</v>
      </c>
      <c r="G50" s="117">
        <v>0</v>
      </c>
      <c r="H50" s="118">
        <v>0</v>
      </c>
      <c r="I50" s="118">
        <v>70</v>
      </c>
      <c r="J50" s="118">
        <v>0</v>
      </c>
      <c r="K50" s="119">
        <f>SUM(G50:J50)</f>
        <v>70</v>
      </c>
      <c r="L50" s="65">
        <f t="shared" si="8"/>
        <v>0</v>
      </c>
      <c r="M50" s="52"/>
    </row>
    <row r="51" spans="1:93" s="21" customFormat="1" x14ac:dyDescent="0.25">
      <c r="A51" s="64" t="s">
        <v>24</v>
      </c>
      <c r="B51" s="112" t="s">
        <v>166</v>
      </c>
      <c r="C51" s="113" t="s">
        <v>166</v>
      </c>
      <c r="D51" s="140">
        <v>10</v>
      </c>
      <c r="E51" s="115">
        <v>35</v>
      </c>
      <c r="F51" s="116">
        <f>SUM(D51*E51)</f>
        <v>350</v>
      </c>
      <c r="G51" s="117">
        <v>0</v>
      </c>
      <c r="H51" s="118">
        <v>0</v>
      </c>
      <c r="I51" s="118">
        <v>350</v>
      </c>
      <c r="J51" s="118">
        <v>0</v>
      </c>
      <c r="K51" s="119">
        <f>SUM(G51:J51)</f>
        <v>350</v>
      </c>
      <c r="L51" s="65">
        <f t="shared" si="8"/>
        <v>0</v>
      </c>
      <c r="M51" s="52"/>
    </row>
    <row r="52" spans="1:93" s="68" customFormat="1" ht="15.75" customHeight="1" x14ac:dyDescent="0.25">
      <c r="A52" s="66" t="s">
        <v>12</v>
      </c>
      <c r="B52" s="120"/>
      <c r="C52" s="121"/>
      <c r="D52" s="122"/>
      <c r="E52" s="123"/>
      <c r="F52" s="124">
        <f>SUM(F48:F51)</f>
        <v>630</v>
      </c>
      <c r="G52" s="125">
        <f t="shared" ref="G52:L52" si="9">SUM(G48:G51)</f>
        <v>0</v>
      </c>
      <c r="H52" s="126">
        <f t="shared" si="9"/>
        <v>0</v>
      </c>
      <c r="I52" s="126"/>
      <c r="J52" s="126">
        <f t="shared" si="9"/>
        <v>0</v>
      </c>
      <c r="K52" s="127">
        <f t="shared" si="9"/>
        <v>630</v>
      </c>
      <c r="L52" s="67">
        <f t="shared" si="9"/>
        <v>0</v>
      </c>
      <c r="M52" s="52"/>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row>
    <row r="53" spans="1:93" s="21" customFormat="1" x14ac:dyDescent="0.25">
      <c r="A53" s="42"/>
      <c r="B53" s="112"/>
      <c r="C53" s="113"/>
      <c r="D53" s="114"/>
      <c r="E53" s="115"/>
      <c r="F53" s="143"/>
      <c r="G53" s="144"/>
      <c r="H53" s="145"/>
      <c r="I53" s="145"/>
      <c r="J53" s="145"/>
      <c r="K53" s="146"/>
      <c r="L53" s="73"/>
      <c r="M53" s="52"/>
    </row>
    <row r="54" spans="1:93" s="63" customFormat="1" ht="15.75" customHeight="1" x14ac:dyDescent="0.25">
      <c r="A54" s="53" t="s">
        <v>7</v>
      </c>
      <c r="B54" s="128"/>
      <c r="C54" s="129"/>
      <c r="D54" s="130"/>
      <c r="E54" s="131"/>
      <c r="F54" s="132"/>
      <c r="G54" s="133"/>
      <c r="H54" s="131"/>
      <c r="I54" s="131"/>
      <c r="J54" s="131"/>
      <c r="K54" s="132">
        <f>SUM(G54:J54)</f>
        <v>0</v>
      </c>
      <c r="L54" s="60"/>
      <c r="M54" s="61"/>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row>
    <row r="55" spans="1:93" s="21" customFormat="1" x14ac:dyDescent="0.25">
      <c r="A55" s="64" t="s">
        <v>45</v>
      </c>
      <c r="B55" s="112" t="s">
        <v>166</v>
      </c>
      <c r="C55" s="113" t="s">
        <v>118</v>
      </c>
      <c r="D55" s="141">
        <v>50</v>
      </c>
      <c r="E55" s="115">
        <v>70</v>
      </c>
      <c r="F55" s="116">
        <f>SUM(D55*E55)</f>
        <v>3500</v>
      </c>
      <c r="G55" s="117">
        <v>0</v>
      </c>
      <c r="H55" s="118">
        <v>3500</v>
      </c>
      <c r="I55" s="118">
        <v>0</v>
      </c>
      <c r="J55" s="118">
        <v>0</v>
      </c>
      <c r="K55" s="119">
        <f>SUM(G55:J55)</f>
        <v>3500</v>
      </c>
      <c r="L55" s="65">
        <f>SUM(K55-F55)</f>
        <v>0</v>
      </c>
      <c r="M55" s="52"/>
    </row>
    <row r="56" spans="1:93" s="21" customFormat="1" x14ac:dyDescent="0.25">
      <c r="A56" s="64" t="s">
        <v>29</v>
      </c>
      <c r="B56" s="112"/>
      <c r="C56" s="113"/>
      <c r="D56" s="114">
        <v>0</v>
      </c>
      <c r="E56" s="115">
        <v>0</v>
      </c>
      <c r="F56" s="116"/>
      <c r="G56" s="117">
        <v>0</v>
      </c>
      <c r="H56" s="118">
        <v>0</v>
      </c>
      <c r="I56" s="118">
        <v>0</v>
      </c>
      <c r="J56" s="118">
        <v>0</v>
      </c>
      <c r="K56" s="119">
        <f>SUM(G56:J56)</f>
        <v>0</v>
      </c>
      <c r="L56" s="65">
        <f>SUM(K56-F56)</f>
        <v>0</v>
      </c>
      <c r="M56" s="52"/>
    </row>
    <row r="57" spans="1:93" s="68" customFormat="1" ht="15.75" customHeight="1" x14ac:dyDescent="0.25">
      <c r="A57" s="66" t="s">
        <v>12</v>
      </c>
      <c r="B57" s="120"/>
      <c r="C57" s="121"/>
      <c r="D57" s="122"/>
      <c r="E57" s="123"/>
      <c r="F57" s="124">
        <f>SUM(F55:F56)</f>
        <v>3500</v>
      </c>
      <c r="G57" s="125">
        <f>SUM(G55:G56)</f>
        <v>0</v>
      </c>
      <c r="H57" s="126">
        <f t="shared" ref="H57:K57" si="10">SUM(H55:H56)</f>
        <v>3500</v>
      </c>
      <c r="I57" s="126">
        <f t="shared" si="10"/>
        <v>0</v>
      </c>
      <c r="J57" s="126">
        <f t="shared" si="10"/>
        <v>0</v>
      </c>
      <c r="K57" s="127">
        <f t="shared" si="10"/>
        <v>3500</v>
      </c>
      <c r="L57" s="67">
        <f t="shared" ref="L57" si="11">SUM(L55:L56)</f>
        <v>0</v>
      </c>
      <c r="M57" s="52"/>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row>
    <row r="58" spans="1:93" s="21" customFormat="1" x14ac:dyDescent="0.25">
      <c r="A58" s="42"/>
      <c r="B58" s="112"/>
      <c r="C58" s="113"/>
      <c r="D58" s="114"/>
      <c r="E58" s="115"/>
      <c r="F58" s="116"/>
      <c r="G58" s="117"/>
      <c r="H58" s="118"/>
      <c r="I58" s="118"/>
      <c r="J58" s="118"/>
      <c r="K58" s="119"/>
      <c r="L58" s="65"/>
      <c r="M58" s="52"/>
    </row>
    <row r="59" spans="1:93" s="63" customFormat="1" ht="15.75" customHeight="1" x14ac:dyDescent="0.25">
      <c r="A59" s="53" t="s">
        <v>14</v>
      </c>
      <c r="B59" s="128"/>
      <c r="C59" s="129"/>
      <c r="D59" s="130"/>
      <c r="E59" s="131"/>
      <c r="F59" s="132"/>
      <c r="G59" s="133"/>
      <c r="H59" s="131"/>
      <c r="I59" s="131"/>
      <c r="J59" s="131"/>
      <c r="K59" s="132"/>
      <c r="L59" s="60"/>
      <c r="M59" s="61"/>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row>
    <row r="60" spans="1:93" s="21" customFormat="1" x14ac:dyDescent="0.25">
      <c r="A60" s="74" t="s">
        <v>27</v>
      </c>
      <c r="B60" s="112" t="s">
        <v>166</v>
      </c>
      <c r="C60" s="113" t="s">
        <v>166</v>
      </c>
      <c r="D60" s="140">
        <v>50</v>
      </c>
      <c r="E60" s="115">
        <v>35</v>
      </c>
      <c r="F60" s="116">
        <f>SUM(D60*E60)</f>
        <v>1750</v>
      </c>
      <c r="G60" s="117">
        <v>0</v>
      </c>
      <c r="H60" s="118">
        <v>1750</v>
      </c>
      <c r="I60" s="118"/>
      <c r="J60" s="118">
        <v>0</v>
      </c>
      <c r="K60" s="119">
        <f>SUM(G60:J60)</f>
        <v>1750</v>
      </c>
      <c r="L60" s="65">
        <f>SUM(K60-F60)</f>
        <v>0</v>
      </c>
      <c r="M60" s="52"/>
    </row>
    <row r="61" spans="1:93" s="21" customFormat="1" x14ac:dyDescent="0.25">
      <c r="A61" s="64" t="s">
        <v>46</v>
      </c>
      <c r="B61" s="112"/>
      <c r="C61" s="113"/>
      <c r="D61" s="114">
        <v>0</v>
      </c>
      <c r="E61" s="115">
        <v>0</v>
      </c>
      <c r="F61" s="116">
        <f>SUM(D61*E61)</f>
        <v>0</v>
      </c>
      <c r="G61" s="117">
        <v>0</v>
      </c>
      <c r="H61" s="118">
        <v>0</v>
      </c>
      <c r="I61" s="118">
        <v>0</v>
      </c>
      <c r="J61" s="118">
        <v>0</v>
      </c>
      <c r="K61" s="119">
        <f>SUM(G61:J61)</f>
        <v>0</v>
      </c>
      <c r="L61" s="65">
        <f>SUM(K61-F61)</f>
        <v>0</v>
      </c>
      <c r="M61" s="52"/>
    </row>
    <row r="62" spans="1:93" s="21" customFormat="1" x14ac:dyDescent="0.25">
      <c r="A62" s="74" t="s">
        <v>25</v>
      </c>
      <c r="B62" s="112"/>
      <c r="C62" s="113"/>
      <c r="D62" s="114">
        <v>0</v>
      </c>
      <c r="E62" s="115">
        <v>0</v>
      </c>
      <c r="F62" s="116">
        <f>SUM(D62*E62)</f>
        <v>0</v>
      </c>
      <c r="G62" s="117">
        <v>0</v>
      </c>
      <c r="H62" s="118">
        <v>0</v>
      </c>
      <c r="I62" s="118">
        <v>0</v>
      </c>
      <c r="J62" s="118">
        <v>0</v>
      </c>
      <c r="K62" s="119">
        <f>SUM(G62:J62)</f>
        <v>0</v>
      </c>
      <c r="L62" s="65">
        <f>SUM(K62-F62)</f>
        <v>0</v>
      </c>
      <c r="M62" s="52"/>
    </row>
    <row r="63" spans="1:93" s="21" customFormat="1" x14ac:dyDescent="0.25">
      <c r="A63" s="64" t="s">
        <v>23</v>
      </c>
      <c r="B63" s="112"/>
      <c r="C63" s="113"/>
      <c r="D63" s="114">
        <v>0</v>
      </c>
      <c r="E63" s="115">
        <v>0</v>
      </c>
      <c r="F63" s="116">
        <f>SUM(D63*E63)</f>
        <v>0</v>
      </c>
      <c r="G63" s="117">
        <v>0</v>
      </c>
      <c r="H63" s="118">
        <v>0</v>
      </c>
      <c r="I63" s="118">
        <v>0</v>
      </c>
      <c r="J63" s="118">
        <v>0</v>
      </c>
      <c r="K63" s="119">
        <f>SUM(G63:J63)</f>
        <v>0</v>
      </c>
      <c r="L63" s="65">
        <f>SUM(K63-F63)</f>
        <v>0</v>
      </c>
      <c r="M63" s="52"/>
    </row>
    <row r="64" spans="1:93" s="21" customFormat="1" x14ac:dyDescent="0.25">
      <c r="A64" s="64" t="s">
        <v>28</v>
      </c>
      <c r="B64" s="112"/>
      <c r="C64" s="113"/>
      <c r="D64" s="114">
        <v>0</v>
      </c>
      <c r="E64" s="115">
        <v>0</v>
      </c>
      <c r="F64" s="116">
        <f>SUM(D64*E64)</f>
        <v>0</v>
      </c>
      <c r="G64" s="117">
        <v>0</v>
      </c>
      <c r="H64" s="118">
        <v>0</v>
      </c>
      <c r="I64" s="118">
        <v>0</v>
      </c>
      <c r="J64" s="118">
        <v>0</v>
      </c>
      <c r="K64" s="119">
        <f>SUM(G64:J64)</f>
        <v>0</v>
      </c>
      <c r="L64" s="65">
        <f>SUM(K64-F64)</f>
        <v>0</v>
      </c>
      <c r="M64" s="52"/>
    </row>
    <row r="65" spans="1:93" s="68" customFormat="1" ht="15.75" customHeight="1" x14ac:dyDescent="0.25">
      <c r="A65" s="66" t="s">
        <v>12</v>
      </c>
      <c r="B65" s="120"/>
      <c r="C65" s="121"/>
      <c r="D65" s="122"/>
      <c r="E65" s="123"/>
      <c r="F65" s="124">
        <f>SUM(F60:F64)</f>
        <v>1750</v>
      </c>
      <c r="G65" s="125">
        <f>SUM(G60:G64)</f>
        <v>0</v>
      </c>
      <c r="H65" s="126">
        <f t="shared" ref="H65:K65" si="12">SUM(H60:H64)</f>
        <v>1750</v>
      </c>
      <c r="I65" s="126">
        <f t="shared" si="12"/>
        <v>0</v>
      </c>
      <c r="J65" s="126">
        <f t="shared" si="12"/>
        <v>0</v>
      </c>
      <c r="K65" s="127">
        <f t="shared" si="12"/>
        <v>1750</v>
      </c>
      <c r="L65" s="67">
        <f t="shared" ref="L65" si="13">SUM(L60:L64)</f>
        <v>0</v>
      </c>
      <c r="M65" s="52"/>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row>
    <row r="66" spans="1:93" s="21" customFormat="1" ht="15" thickBot="1" x14ac:dyDescent="0.3">
      <c r="A66" s="42"/>
      <c r="B66" s="112"/>
      <c r="C66" s="113"/>
      <c r="D66" s="114"/>
      <c r="E66" s="115"/>
      <c r="F66" s="116"/>
      <c r="G66" s="117"/>
      <c r="H66" s="118"/>
      <c r="I66" s="118"/>
      <c r="J66" s="118"/>
      <c r="K66" s="119"/>
      <c r="L66" s="65"/>
      <c r="M66" s="52"/>
    </row>
    <row r="67" spans="1:93" s="77" customFormat="1" ht="15" thickBot="1" x14ac:dyDescent="0.3">
      <c r="A67" s="75" t="s">
        <v>31</v>
      </c>
      <c r="B67" s="147"/>
      <c r="C67" s="148"/>
      <c r="D67" s="149"/>
      <c r="E67" s="150" t="s">
        <v>32</v>
      </c>
      <c r="F67" s="151">
        <f>SUM(F14+F23+F31+F38+F45+F52+F57+F65)</f>
        <v>13480</v>
      </c>
      <c r="G67" s="152">
        <f t="shared" ref="G67:L67" si="14">SUM(G14+G23+G31+G38+G45+G52+G57+G65)</f>
        <v>0</v>
      </c>
      <c r="H67" s="153">
        <f t="shared" si="14"/>
        <v>12850</v>
      </c>
      <c r="I67" s="153">
        <f t="shared" si="14"/>
        <v>0</v>
      </c>
      <c r="J67" s="153">
        <f t="shared" si="14"/>
        <v>0</v>
      </c>
      <c r="K67" s="154">
        <f t="shared" si="14"/>
        <v>13480</v>
      </c>
      <c r="L67" s="76">
        <f t="shared" si="14"/>
        <v>0</v>
      </c>
      <c r="M67" s="71"/>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row>
    <row r="68" spans="1:93" s="21" customFormat="1" x14ac:dyDescent="0.25">
      <c r="B68" s="24"/>
      <c r="C68" s="24"/>
      <c r="D68" s="78"/>
      <c r="E68" s="79"/>
      <c r="F68" s="79"/>
      <c r="G68" s="79"/>
      <c r="H68" s="79"/>
      <c r="I68" s="79"/>
      <c r="J68" s="79"/>
      <c r="K68" s="79"/>
      <c r="L68" s="79"/>
      <c r="M68" s="52"/>
    </row>
    <row r="69" spans="1:93" x14ac:dyDescent="0.25">
      <c r="D69" s="78"/>
      <c r="E69" s="79"/>
      <c r="F69" s="81"/>
      <c r="G69" s="81"/>
      <c r="H69" s="81"/>
      <c r="I69" s="81"/>
      <c r="J69" s="81"/>
      <c r="K69" s="81"/>
      <c r="L69" s="81"/>
      <c r="M69" s="20"/>
    </row>
    <row r="70" spans="1:93" x14ac:dyDescent="0.25">
      <c r="D70" s="81"/>
      <c r="E70" s="79"/>
      <c r="F70" s="81"/>
      <c r="G70" s="81"/>
      <c r="H70" s="81"/>
      <c r="I70" s="81"/>
      <c r="J70" s="81"/>
      <c r="K70" s="81"/>
      <c r="L70" s="81"/>
      <c r="M70" s="20"/>
    </row>
    <row r="71" spans="1:93" x14ac:dyDescent="0.25">
      <c r="D71" s="81"/>
      <c r="E71" s="79"/>
      <c r="F71" s="81"/>
      <c r="G71" s="81"/>
      <c r="H71" s="81"/>
      <c r="I71" s="81"/>
      <c r="J71" s="81"/>
      <c r="K71" s="81"/>
      <c r="L71" s="81"/>
      <c r="M71" s="20"/>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
  <sheetViews>
    <sheetView tabSelected="1" zoomScale="80" zoomScaleNormal="80" workbookViewId="0"/>
  </sheetViews>
  <sheetFormatPr defaultColWidth="9.21875" defaultRowHeight="13.8" x14ac:dyDescent="0.3"/>
  <cols>
    <col min="1" max="1" width="78.21875" style="15" bestFit="1" customWidth="1"/>
    <col min="2" max="2" width="24.77734375" style="83" customWidth="1"/>
    <col min="3" max="3" width="21.21875" style="83" customWidth="1"/>
    <col min="4" max="4" width="14.77734375" style="83" customWidth="1"/>
    <col min="5" max="16384" width="9.21875" style="15"/>
  </cols>
  <sheetData>
    <row r="1" spans="1:4" ht="23.4" x14ac:dyDescent="0.3">
      <c r="A1" s="10" t="s">
        <v>116</v>
      </c>
      <c r="B1" s="82"/>
      <c r="C1" s="82"/>
    </row>
    <row r="2" spans="1:4" s="84" customFormat="1" ht="14.4" x14ac:dyDescent="0.3">
      <c r="A2" s="84" t="s">
        <v>67</v>
      </c>
      <c r="B2" s="85"/>
      <c r="C2" s="85" t="s">
        <v>151</v>
      </c>
      <c r="D2" s="85" t="s">
        <v>68</v>
      </c>
    </row>
    <row r="3" spans="1:4" s="16" customFormat="1" ht="14.4" x14ac:dyDescent="0.3">
      <c r="A3" s="16" t="s">
        <v>62</v>
      </c>
      <c r="B3" s="86" t="s">
        <v>186</v>
      </c>
      <c r="C3" s="86" t="s">
        <v>142</v>
      </c>
      <c r="D3" s="157" t="s">
        <v>141</v>
      </c>
    </row>
    <row r="4" spans="1:4" s="16" customFormat="1" ht="14.4" x14ac:dyDescent="0.3">
      <c r="A4" s="16" t="s">
        <v>61</v>
      </c>
      <c r="B4" s="86" t="s">
        <v>187</v>
      </c>
      <c r="C4" s="86" t="s">
        <v>188</v>
      </c>
      <c r="D4" s="158">
        <v>43488</v>
      </c>
    </row>
    <row r="5" spans="1:4" s="16" customFormat="1" ht="14.4" x14ac:dyDescent="0.3">
      <c r="A5" s="16" t="s">
        <v>185</v>
      </c>
      <c r="B5" s="86" t="s">
        <v>189</v>
      </c>
      <c r="C5" s="86" t="s">
        <v>188</v>
      </c>
      <c r="D5" s="157" t="s">
        <v>141</v>
      </c>
    </row>
    <row r="6" spans="1:4" s="16" customFormat="1" ht="14.4" x14ac:dyDescent="0.3">
      <c r="A6" s="16" t="s">
        <v>190</v>
      </c>
      <c r="B6" s="86" t="s">
        <v>191</v>
      </c>
      <c r="C6" s="86" t="s">
        <v>188</v>
      </c>
      <c r="D6" s="157" t="s">
        <v>141</v>
      </c>
    </row>
    <row r="7" spans="1:4" s="16" customFormat="1" ht="14.4" x14ac:dyDescent="0.3">
      <c r="A7" s="16" t="s">
        <v>192</v>
      </c>
      <c r="B7" s="86" t="s">
        <v>184</v>
      </c>
      <c r="C7" s="86" t="s">
        <v>188</v>
      </c>
      <c r="D7" s="158">
        <v>43502</v>
      </c>
    </row>
    <row r="8" spans="1:4" s="16" customFormat="1" ht="14.4" x14ac:dyDescent="0.3">
      <c r="A8" s="16" t="s">
        <v>193</v>
      </c>
      <c r="B8" s="98" t="s">
        <v>194</v>
      </c>
      <c r="C8" s="86" t="s">
        <v>188</v>
      </c>
      <c r="D8" s="158">
        <v>43502</v>
      </c>
    </row>
    <row r="9" spans="1:4" s="16" customFormat="1" ht="14.4" x14ac:dyDescent="0.3">
      <c r="A9" s="16" t="s">
        <v>60</v>
      </c>
      <c r="B9" s="98" t="s">
        <v>195</v>
      </c>
      <c r="C9" s="86" t="s">
        <v>118</v>
      </c>
      <c r="D9" s="158">
        <v>43516</v>
      </c>
    </row>
    <row r="10" spans="1:4" s="16" customFormat="1" ht="14.4" x14ac:dyDescent="0.3">
      <c r="A10" s="16" t="s">
        <v>59</v>
      </c>
      <c r="B10" s="98" t="s">
        <v>196</v>
      </c>
      <c r="C10" s="86" t="s">
        <v>197</v>
      </c>
      <c r="D10" s="158">
        <v>43558</v>
      </c>
    </row>
    <row r="11" spans="1:4" s="16" customFormat="1" ht="14.4" x14ac:dyDescent="0.3">
      <c r="A11" s="16" t="s">
        <v>198</v>
      </c>
      <c r="B11" s="98" t="s">
        <v>196</v>
      </c>
      <c r="C11" s="86" t="s">
        <v>188</v>
      </c>
      <c r="D11" s="158">
        <v>43572</v>
      </c>
    </row>
    <row r="12" spans="1:4" s="16" customFormat="1" ht="14.4" x14ac:dyDescent="0.3">
      <c r="A12" s="16" t="s">
        <v>199</v>
      </c>
      <c r="B12" s="98" t="s">
        <v>200</v>
      </c>
      <c r="C12" s="86" t="s">
        <v>188</v>
      </c>
      <c r="D12" s="158">
        <v>43572</v>
      </c>
    </row>
    <row r="13" spans="1:4" s="16" customFormat="1" ht="14.4" x14ac:dyDescent="0.3">
      <c r="A13" s="16" t="s">
        <v>201</v>
      </c>
      <c r="B13" s="98" t="s">
        <v>202</v>
      </c>
      <c r="C13" s="86" t="s">
        <v>188</v>
      </c>
      <c r="D13" s="158">
        <v>43593</v>
      </c>
    </row>
    <row r="14" spans="1:4" s="16" customFormat="1" ht="14.4" x14ac:dyDescent="0.3">
      <c r="A14" s="16" t="s">
        <v>58</v>
      </c>
      <c r="B14" s="98" t="s">
        <v>203</v>
      </c>
      <c r="C14" s="86" t="s">
        <v>188</v>
      </c>
      <c r="D14" s="158">
        <v>43600</v>
      </c>
    </row>
    <row r="15" spans="1:4" s="16" customFormat="1" ht="14.4" x14ac:dyDescent="0.3">
      <c r="A15" s="16" t="s">
        <v>57</v>
      </c>
      <c r="B15" s="98" t="s">
        <v>204</v>
      </c>
      <c r="C15" s="86" t="s">
        <v>188</v>
      </c>
      <c r="D15" s="158">
        <v>43601</v>
      </c>
    </row>
    <row r="16" spans="1:4" s="16" customFormat="1" ht="14.4" x14ac:dyDescent="0.3">
      <c r="A16" s="16" t="s">
        <v>152</v>
      </c>
      <c r="B16" s="98" t="s">
        <v>204</v>
      </c>
      <c r="C16" s="86" t="s">
        <v>188</v>
      </c>
      <c r="D16" s="158">
        <v>43601</v>
      </c>
    </row>
    <row r="17" spans="1:4" s="16" customFormat="1" ht="14.4" x14ac:dyDescent="0.3">
      <c r="A17" s="16" t="s">
        <v>63</v>
      </c>
      <c r="B17" s="98" t="s">
        <v>204</v>
      </c>
      <c r="C17" s="86" t="s">
        <v>118</v>
      </c>
      <c r="D17" s="158">
        <v>43601</v>
      </c>
    </row>
    <row r="18" spans="1:4" s="16" customFormat="1" ht="14.4" x14ac:dyDescent="0.3">
      <c r="A18" s="16" t="s">
        <v>64</v>
      </c>
      <c r="B18" s="98" t="s">
        <v>205</v>
      </c>
      <c r="C18" s="86" t="s">
        <v>118</v>
      </c>
      <c r="D18" s="158">
        <v>43608</v>
      </c>
    </row>
    <row r="19" spans="1:4" s="16" customFormat="1" ht="14.4" x14ac:dyDescent="0.3">
      <c r="A19" s="16" t="s">
        <v>117</v>
      </c>
      <c r="B19" s="98" t="s">
        <v>200</v>
      </c>
      <c r="C19" s="86" t="s">
        <v>188</v>
      </c>
      <c r="D19" s="158">
        <v>43623</v>
      </c>
    </row>
    <row r="20" spans="1:4" s="16" customFormat="1" ht="14.4" x14ac:dyDescent="0.3">
      <c r="A20" s="16" t="s">
        <v>65</v>
      </c>
      <c r="B20" s="98" t="s">
        <v>206</v>
      </c>
      <c r="C20" s="86" t="s">
        <v>118</v>
      </c>
      <c r="D20" s="158">
        <v>43629</v>
      </c>
    </row>
    <row r="21" spans="1:4" s="16" customFormat="1" ht="14.4" x14ac:dyDescent="0.3">
      <c r="A21" s="16" t="s">
        <v>66</v>
      </c>
      <c r="B21" s="98" t="s">
        <v>206</v>
      </c>
      <c r="C21" s="86" t="s">
        <v>69</v>
      </c>
      <c r="D21" s="158">
        <v>43629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Proposal Request Form</vt:lpstr>
      <vt:lpstr>Requirements</vt:lpstr>
      <vt:lpstr>Budget</vt:lpstr>
      <vt:lpstr>Timetable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dc:creator>
  <cp:lastModifiedBy>Graeme Drake</cp:lastModifiedBy>
  <cp:lastPrinted>2016-07-13T01:32:39Z</cp:lastPrinted>
  <dcterms:created xsi:type="dcterms:W3CDTF">2014-03-06T02:48:03Z</dcterms:created>
  <dcterms:modified xsi:type="dcterms:W3CDTF">2023-10-30T04:33:03Z</dcterms:modified>
</cp:coreProperties>
</file>